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E6538A44-414B-45FF-B565-2CF9EEF72B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 wout None" sheetId="9" r:id="rId1"/>
  </sheets>
  <externalReferences>
    <externalReference r:id="rId2"/>
  </externalReferences>
  <definedNames>
    <definedName name="_xlnm._FilterDatabase" localSheetId="0" hidden="1">'APP wout None'!$A$9:$Q$609</definedName>
    <definedName name="AHRO">#REF!</definedName>
    <definedName name="PAPS">#REF!</definedName>
    <definedName name="PAPS1">#REF!</definedName>
    <definedName name="PPMP">#REF!</definedName>
    <definedName name="_xlnm.Print_Area" localSheetId="0">'APP wout None'!$A$2:$P$657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09" i="9" l="1"/>
  <c r="H507" i="9" l="1"/>
  <c r="H506" i="9"/>
  <c r="H505" i="9"/>
  <c r="H504" i="9"/>
  <c r="H503" i="9"/>
  <c r="H502" i="9"/>
  <c r="H499" i="9"/>
  <c r="H498" i="9"/>
  <c r="H497" i="9"/>
  <c r="H496" i="9"/>
  <c r="H495" i="9"/>
  <c r="H494" i="9"/>
  <c r="H493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L480" i="9"/>
  <c r="H480" i="9"/>
  <c r="L479" i="9"/>
  <c r="L478" i="9"/>
  <c r="H478" i="9"/>
  <c r="L477" i="9"/>
  <c r="L476" i="9"/>
  <c r="H476" i="9"/>
  <c r="L475" i="9"/>
  <c r="H475" i="9"/>
  <c r="L474" i="9"/>
  <c r="L473" i="9"/>
  <c r="H473" i="9"/>
  <c r="L472" i="9"/>
  <c r="H472" i="9"/>
  <c r="L471" i="9"/>
  <c r="H471" i="9"/>
  <c r="L470" i="9"/>
  <c r="L469" i="9"/>
  <c r="H469" i="9"/>
  <c r="L468" i="9"/>
  <c r="L609" i="9" s="1"/>
  <c r="H468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K351" i="9"/>
  <c r="K350" i="9"/>
  <c r="K347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l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L661" i="9"/>
  <c r="L660" i="9" l="1"/>
  <c r="A59" i="9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l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l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l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l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l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l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l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l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l="1"/>
  <c r="A225" i="9" s="1"/>
  <c r="A226" i="9" s="1"/>
  <c r="A227" i="9" s="1"/>
  <c r="A228" i="9" s="1"/>
  <c r="A229" i="9" s="1"/>
  <c r="A230" i="9" s="1"/>
  <c r="A231" i="9" s="1"/>
  <c r="A232" i="9" s="1"/>
  <c r="A233" i="9" l="1"/>
  <c r="A234" i="9" s="1"/>
  <c r="A235" i="9" s="1"/>
  <c r="A236" i="9" s="1"/>
  <c r="A237" i="9" l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l="1"/>
  <c r="A250" i="9" s="1"/>
  <c r="A251" i="9" s="1"/>
  <c r="A252" i="9" s="1"/>
  <c r="A253" i="9" s="1"/>
  <c r="A254" i="9" s="1"/>
  <c r="A255" i="9" s="1"/>
  <c r="A256" i="9" l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l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l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l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l="1"/>
  <c r="A325" i="9" s="1"/>
  <c r="A326" i="9" s="1"/>
  <c r="A327" i="9" s="1"/>
  <c r="A328" i="9" s="1"/>
  <c r="A329" i="9" s="1"/>
  <c r="A330" i="9" s="1"/>
  <c r="A331" i="9" s="1"/>
  <c r="A332" i="9" s="1"/>
  <c r="A333" i="9" l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l="1"/>
  <c r="A347" i="9" s="1"/>
  <c r="A348" i="9" s="1"/>
  <c r="A349" i="9" s="1"/>
  <c r="A350" i="9" s="1"/>
  <c r="A351" i="9" s="1"/>
  <c r="A352" i="9" s="1"/>
  <c r="A353" i="9" s="1"/>
  <c r="A354" i="9" s="1"/>
  <c r="A355" i="9" s="1"/>
  <c r="A356" i="9" l="1"/>
  <c r="A357" i="9" s="1"/>
  <c r="A358" i="9" s="1"/>
  <c r="A359" i="9" s="1"/>
  <c r="A360" i="9" s="1"/>
  <c r="A361" i="9" s="1"/>
  <c r="A362" i="9" s="1"/>
  <c r="A363" i="9" s="1"/>
  <c r="A364" i="9" s="1"/>
  <c r="A365" i="9" l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l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l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l="1"/>
  <c r="A439" i="9" s="1"/>
  <c r="A440" i="9" s="1"/>
  <c r="A441" i="9" s="1"/>
  <c r="A442" i="9" s="1"/>
  <c r="A443" i="9" s="1"/>
  <c r="A444" i="9" s="1"/>
  <c r="A445" i="9" s="1"/>
  <c r="A446" i="9" l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l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l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l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l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l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l="1"/>
  <c r="A588" i="9" s="1"/>
  <c r="A589" i="9" s="1"/>
  <c r="A590" i="9" s="1"/>
  <c r="A591" i="9" s="1"/>
  <c r="A592" i="9" s="1"/>
  <c r="A593" i="9" s="1"/>
  <c r="A594" i="9" s="1"/>
  <c r="A595" i="9" l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</calcChain>
</file>

<file path=xl/sharedStrings.xml><?xml version="1.0" encoding="utf-8"?>
<sst xmlns="http://schemas.openxmlformats.org/spreadsheetml/2006/main" count="4824" uniqueCount="311">
  <si>
    <t>H E A D Q U A R T E R S</t>
  </si>
  <si>
    <t>Fort Bonifacio, Metro Manila</t>
  </si>
  <si>
    <t>Line Item Nr</t>
  </si>
  <si>
    <t>CODE (PAP)</t>
  </si>
  <si>
    <t>Procurement Program/Project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</si>
  <si>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</si>
  <si>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</si>
  <si>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</si>
  <si>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</si>
  <si>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</si>
  <si>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</si>
  <si>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Award of Contract</t>
  </si>
  <si>
    <t>Contract Signing</t>
  </si>
  <si>
    <t>Total</t>
  </si>
  <si>
    <t>MOOE</t>
  </si>
  <si>
    <t>CO</t>
  </si>
  <si>
    <t>(Brief Description of Program/Project)</t>
  </si>
  <si>
    <t>5-02-13-060-01</t>
  </si>
  <si>
    <t>R&amp;M (Transpo Equipment) Motor Vehicles</t>
  </si>
  <si>
    <t>Negotiated 53.9</t>
  </si>
  <si>
    <t>Negotiated 53.5</t>
  </si>
  <si>
    <t>END USER: HHSG</t>
  </si>
  <si>
    <t>ROMEO S BRAWNER JR</t>
  </si>
  <si>
    <t>HEADQUARTERS &amp; HEADQUARTERS SUPPORT GROUP, PA</t>
  </si>
  <si>
    <t>5-02-99-030-00</t>
  </si>
  <si>
    <t>Representation Expenses</t>
  </si>
  <si>
    <t>Other Supplies and Materials Expenses</t>
  </si>
  <si>
    <t>Office Supplies Expenses</t>
  </si>
  <si>
    <t>Shopping 52.1b</t>
  </si>
  <si>
    <t>5-02-13-070-00</t>
  </si>
  <si>
    <t>R&amp;M - Furniture and Fixtures</t>
  </si>
  <si>
    <t>5-02-03-210-02</t>
  </si>
  <si>
    <t>Semi-Expendable Office Equipment</t>
  </si>
  <si>
    <t>5-02-13-050-02</t>
  </si>
  <si>
    <t>R&amp;M (Machinery &amp; Equipment) Office Equipment</t>
  </si>
  <si>
    <t>5-02-13-080-04</t>
  </si>
  <si>
    <t>5-02-13-040-01</t>
  </si>
  <si>
    <t>R&amp;M (Buildings &amp; Other Structures) Buildings</t>
  </si>
  <si>
    <t>5-02-05-020-01</t>
  </si>
  <si>
    <t>Telephone Expense - Mobile</t>
  </si>
  <si>
    <t>Direct Contracting</t>
  </si>
  <si>
    <t>5-02-05-030-00</t>
  </si>
  <si>
    <t>Internet Subscription Expenses</t>
  </si>
  <si>
    <t>5-02-05-040-00</t>
  </si>
  <si>
    <t>Cable, Satellite, Telegraph and Radio Expenses</t>
  </si>
  <si>
    <t>5-02-99-050-04</t>
  </si>
  <si>
    <t>Rental - Equipment</t>
  </si>
  <si>
    <t>5-02-02-010-00</t>
  </si>
  <si>
    <t>Training Expenses</t>
  </si>
  <si>
    <t>5-02-99-990-99</t>
  </si>
  <si>
    <t>Other Maintenance and Operating Expenses</t>
  </si>
  <si>
    <t>OCG, PA</t>
  </si>
  <si>
    <t>5-02-03-990-00</t>
  </si>
  <si>
    <t>Rents - Equipment</t>
  </si>
  <si>
    <t>5-02-02-010-02</t>
  </si>
  <si>
    <t>5-02-03-070-00</t>
  </si>
  <si>
    <t>5-02-13-210-02</t>
  </si>
  <si>
    <t>5-02-13-050-03</t>
  </si>
  <si>
    <t>OVC, PA</t>
  </si>
  <si>
    <t>5-02-03-010-02</t>
  </si>
  <si>
    <t>Buildings</t>
  </si>
  <si>
    <t>Information and Communication Technology Equipment</t>
  </si>
  <si>
    <t>Motor Vehicles</t>
  </si>
  <si>
    <t>5-02-16-010-00</t>
  </si>
  <si>
    <t>Labor and Wages</t>
  </si>
  <si>
    <t>Office Equipment</t>
  </si>
  <si>
    <t>Drugs and Medicines Expenses</t>
  </si>
  <si>
    <t>Rents-Equipment</t>
  </si>
  <si>
    <t>N/A</t>
  </si>
  <si>
    <t>5-02-03-010-01</t>
  </si>
  <si>
    <t>R&amp;M of Semi-Expendable - Office Equipment</t>
  </si>
  <si>
    <t>5-02-13-080-01</t>
  </si>
  <si>
    <t>Buildings and Other Structure</t>
  </si>
  <si>
    <t>Prepared by:</t>
  </si>
  <si>
    <t>Recommended by:</t>
  </si>
  <si>
    <t>Approved by:</t>
  </si>
  <si>
    <t>Ads/ Post of ID/BEI</t>
  </si>
  <si>
    <t>Sub/ Open of Bids</t>
  </si>
  <si>
    <t>Lieutenant General       PA</t>
  </si>
  <si>
    <t>PS</t>
  </si>
  <si>
    <t>GAA CY 2023</t>
  </si>
  <si>
    <t xml:space="preserve"> ICT Machinery &amp; Equipment</t>
  </si>
  <si>
    <t>5-02-03-210-12</t>
  </si>
  <si>
    <t>Semi-Expendable - Sports Equipment</t>
  </si>
  <si>
    <t>OSAGS, PA</t>
  </si>
  <si>
    <t>OCS, PA</t>
  </si>
  <si>
    <t>ICT Office Supplies Expenses</t>
  </si>
  <si>
    <t>AOC, PA</t>
  </si>
  <si>
    <t>HPAG1</t>
  </si>
  <si>
    <t>5-02-03-080-00</t>
  </si>
  <si>
    <t>Medical, Dental and Laboratory Supplies Expenses</t>
  </si>
  <si>
    <t>Repairs and Maintenance - Furniture and Fixtures</t>
  </si>
  <si>
    <t>HPAG2</t>
  </si>
  <si>
    <t>5-02-03-210-03</t>
  </si>
  <si>
    <t>Semi-Expendable - Information and Communications Technology Equipment</t>
  </si>
  <si>
    <t>5-02-05-020-02</t>
  </si>
  <si>
    <t>Telephone Expense - Landline</t>
  </si>
  <si>
    <t>HPAG3</t>
  </si>
  <si>
    <t>Semi-Expendable - Office Equipment</t>
  </si>
  <si>
    <t>5-02-03-220-01</t>
  </si>
  <si>
    <t>Furniture and Fixtures</t>
  </si>
  <si>
    <t>5-02-13-210-03</t>
  </si>
  <si>
    <t>R&amp;M of Semi-Expendable - Information and Communications Technology Equipment</t>
  </si>
  <si>
    <t>5-02-13-220-01</t>
  </si>
  <si>
    <t>Negotiated 53.7</t>
  </si>
  <si>
    <t>5-02-99-070-04</t>
  </si>
  <si>
    <t>Library and Other Reading Materials Subscription Expenses</t>
  </si>
  <si>
    <t>HPAG4</t>
  </si>
  <si>
    <t>5-02-03-210-10</t>
  </si>
  <si>
    <t>Semi-Expendable - Medical Equipment</t>
  </si>
  <si>
    <t>HPAG5</t>
  </si>
  <si>
    <t>5-02-03-210-07</t>
  </si>
  <si>
    <t>Semi-Expendable - Communications Equipment</t>
  </si>
  <si>
    <t>HPAG6</t>
  </si>
  <si>
    <t>5-02-13-040-99</t>
  </si>
  <si>
    <t>Other Structures</t>
  </si>
  <si>
    <t>HPAG7</t>
  </si>
  <si>
    <t>HPAG8</t>
  </si>
  <si>
    <t>Mobile</t>
  </si>
  <si>
    <t>5-02-03-010-00</t>
  </si>
  <si>
    <t>HPAG9</t>
  </si>
  <si>
    <t>5-02-03-210-08</t>
  </si>
  <si>
    <t>Semi-Expendable - Disaster Response and Rescue Equipment</t>
  </si>
  <si>
    <t>HPAG10</t>
  </si>
  <si>
    <t>5-02-99-070-99</t>
  </si>
  <si>
    <t>Other Subscription Expenses</t>
  </si>
  <si>
    <t>OTIG, PA</t>
  </si>
  <si>
    <t>OAIA, PA</t>
  </si>
  <si>
    <t>AGSMO, PA</t>
  </si>
  <si>
    <t>OACESPA, PA</t>
  </si>
  <si>
    <t>5-02-99-020-00</t>
  </si>
  <si>
    <t>Printing and Publication Expenses</t>
  </si>
  <si>
    <t>5-02-02-010-01</t>
  </si>
  <si>
    <t>ICT Training Expenses</t>
  </si>
  <si>
    <t>OACPA, PA</t>
  </si>
  <si>
    <t>OASM, PA</t>
  </si>
  <si>
    <t>Information and Communications Technology Equipment</t>
  </si>
  <si>
    <t>OAA, PA</t>
  </si>
  <si>
    <t>R&amp;M ICT Equipment</t>
  </si>
  <si>
    <t>5-02-99-070-01</t>
  </si>
  <si>
    <t>ICT Software Subscription</t>
  </si>
  <si>
    <t>5-02-11-030-02</t>
  </si>
  <si>
    <t>Consultancy Services</t>
  </si>
  <si>
    <t>5-02-13-050-10</t>
  </si>
  <si>
    <t>Military Police and Security Equipment</t>
  </si>
  <si>
    <t>OAPM, PA</t>
  </si>
  <si>
    <t>OACQM, PA</t>
  </si>
  <si>
    <t>OCH, PA</t>
  </si>
  <si>
    <t>AHRO, PA</t>
  </si>
  <si>
    <t>OACE, PA</t>
  </si>
  <si>
    <t>OIMA, PA</t>
  </si>
  <si>
    <t>OAGAD, PA</t>
  </si>
  <si>
    <t>OACH, PA</t>
  </si>
  <si>
    <t>OAJA, PA</t>
  </si>
  <si>
    <t>OACCS, PA</t>
  </si>
  <si>
    <t>OACDS, PA</t>
  </si>
  <si>
    <t>OACN, PA</t>
  </si>
  <si>
    <t>OACOCS, PA</t>
  </si>
  <si>
    <t>R&amp;M (Machinery &amp; Equipment) ICT Equipment</t>
  </si>
  <si>
    <t>(Information and Communication Technology Equipment)</t>
  </si>
  <si>
    <t>ORC, PA</t>
  </si>
  <si>
    <t>GRP,HHSG, PA</t>
  </si>
  <si>
    <t>5-02-13-050-07</t>
  </si>
  <si>
    <t>Communications Equipment</t>
  </si>
  <si>
    <t>FBHFMC, HHSG, PA</t>
  </si>
  <si>
    <t>AGH, HHSG, PA</t>
  </si>
  <si>
    <t>Competitive Bidding (Public Bidding)</t>
  </si>
  <si>
    <t>5-02-03-130-00</t>
  </si>
  <si>
    <t>Chemical and Filtering Supplies Expenses</t>
  </si>
  <si>
    <t>5-02-03-210-99</t>
  </si>
  <si>
    <t>Semi-Expendable - Other Machinery and Equipment</t>
  </si>
  <si>
    <t>5-02-11-010-00</t>
  </si>
  <si>
    <t>Legal Services</t>
  </si>
  <si>
    <t>5-02-12-010-00</t>
  </si>
  <si>
    <t>Environment/Sanitary Services</t>
  </si>
  <si>
    <t>5-02-13-040-03</t>
  </si>
  <si>
    <t>Hospitals and Health Centers</t>
  </si>
  <si>
    <t>5-02-13-050-11</t>
  </si>
  <si>
    <t>Medical Equipment</t>
  </si>
  <si>
    <t>5-02-13-050-99</t>
  </si>
  <si>
    <t>Other Machinery and Equipment</t>
  </si>
  <si>
    <t>5-02-13-990-99</t>
  </si>
  <si>
    <t>Other Property, Plant and Equipment</t>
  </si>
  <si>
    <t>5-02-15-010-01</t>
  </si>
  <si>
    <t>Taxes, Duties and Licenses</t>
  </si>
  <si>
    <t>1301stDD, HHSG, PA</t>
  </si>
  <si>
    <t>HHSB, HHSG, PA</t>
  </si>
  <si>
    <t>5-02-13-050-01</t>
  </si>
  <si>
    <t>Machinery</t>
  </si>
  <si>
    <t>1354thDC, HHSG, PA</t>
  </si>
  <si>
    <t>ICT Machinery and Equipment</t>
  </si>
  <si>
    <t>AHC, HHSG, PA</t>
  </si>
  <si>
    <t>5-02-03-120-00</t>
  </si>
  <si>
    <t>Military, Police and Traffic Supplies Expenses</t>
  </si>
  <si>
    <t>5-02-13-050-13</t>
  </si>
  <si>
    <t>Sports Equipment</t>
  </si>
  <si>
    <t>MOISES M NAYVE JR</t>
  </si>
  <si>
    <t>ALVIN     V    FLORES</t>
  </si>
  <si>
    <t>Brigadier General    PA</t>
  </si>
  <si>
    <t>Commander, HHSG, PA</t>
  </si>
  <si>
    <t>Chairperson, PABAC 2</t>
  </si>
  <si>
    <t>Commanding General,  PA</t>
  </si>
  <si>
    <t>Is this an early procurement Yes/No</t>
  </si>
  <si>
    <t>No</t>
  </si>
  <si>
    <t>GAA CY 2024</t>
  </si>
  <si>
    <t>Project to be implemented from 1st to 4th Qtr CY 2024</t>
  </si>
  <si>
    <t>Projects to be implemented from 1st to 4th Qtr CY 2024</t>
  </si>
  <si>
    <t>Projects to be implemented by 1st &amp; 3rd Qtr CY 2024</t>
  </si>
  <si>
    <t>Projects to be implemented from 2nd to 4th Qtr CY 2024</t>
  </si>
  <si>
    <t>Projects to be implemented by  3rd Qtr CY 2024</t>
  </si>
  <si>
    <t>Projects to be implemented by  2nd Qtr CY 2024</t>
  </si>
  <si>
    <t>Projects to be implemented from 1st to 2nd Qtr CY 2024</t>
  </si>
  <si>
    <t>Projects to be implemeneted by 1st Qtr CY 2024</t>
  </si>
  <si>
    <t>Project to be implemented from 1st to 3rd Qtr CY 2024</t>
  </si>
  <si>
    <t>Project to be implemented by 2nd Qtr CY 21024</t>
  </si>
  <si>
    <t>Project to be implemented from 1st to 2nd Qtr CY 2024</t>
  </si>
  <si>
    <t>Projects to be implemented by 2nd &amp; 4th Qtr CY 2024</t>
  </si>
  <si>
    <t>Project to be implemented by 1st  Qtr FY 2024</t>
  </si>
  <si>
    <t>Project to be implemented from 1st to 4th Qtr FY 2024</t>
  </si>
  <si>
    <t>Project to be implemented from 1st to 3rd Qtr FY 2024</t>
  </si>
  <si>
    <t>Project to be implemented by 2nd &amp; 4th  Qtr FY 2024</t>
  </si>
  <si>
    <t>Project to be implemented by 2nd &amp; 3rd Qtr FY 2024</t>
  </si>
  <si>
    <t>Project to be implemented by 1st  Qtr CY 2024</t>
  </si>
  <si>
    <t>Project to be implemented by 1st Qtr CY 2024</t>
  </si>
  <si>
    <t>Project to be implemented by 2nd &amp; 3rd  Qtr CY 2024</t>
  </si>
  <si>
    <t>Project to be implemented by 1st &amp; 3rd  Qtr CY 2024</t>
  </si>
  <si>
    <t>Project to be implemented by 2nd &amp; 4th  Qtr CY 2024</t>
  </si>
  <si>
    <t>Projects to be implemented by 1st Qtr CY 2024</t>
  </si>
  <si>
    <t>Project to be implemented by 1st &amp; 3rd Qtr CY 2024</t>
  </si>
  <si>
    <t>Project to be implemented by 3rd &amp; 4th Qtr CY 2024</t>
  </si>
  <si>
    <t>Project to be implemented by  3rd Qtr CY 2024</t>
  </si>
  <si>
    <t>Semi-expendable Office Equipment</t>
  </si>
  <si>
    <t>Semi-expendable ICT Equipment</t>
  </si>
  <si>
    <t>Projects to be implemented by 2nd Qtr CY 2024</t>
  </si>
  <si>
    <t>Project to be implemented by 2nd &amp; 3rd Qtr CY 2024</t>
  </si>
  <si>
    <t>Projects to be implemented by 1st  Qtr CY 2024</t>
  </si>
  <si>
    <t>Projects to be implemented by 1st &amp; 3rd  Qtr CY 2024</t>
  </si>
  <si>
    <t>Projects to be implemented on 2nd  Qtr CY 2024</t>
  </si>
  <si>
    <t>Projects to be implemented from 1st, 3rd and 4th Qtr CY 2024</t>
  </si>
  <si>
    <t>Projects to be implemented on 1st  Qtr CY 2024</t>
  </si>
  <si>
    <t>Projects to be implemented by 1st to 3rd Qtr CY 2024</t>
  </si>
  <si>
    <t>Project to be  implemented from 1st to 4th Qtr CY 2024</t>
  </si>
  <si>
    <t>Project to be  implementedd from 1st to 4th Qtr CY 2024</t>
  </si>
  <si>
    <t>Project to be  implementedd by 1st &amp; 3rd Qtr CY 2024</t>
  </si>
  <si>
    <t>Project to be  implementedd by 3rd Qtr CY 2024</t>
  </si>
  <si>
    <t>Arp 24</t>
  </si>
  <si>
    <t>Projects to be implemented from 1st and 3rd Qtr CY 2024</t>
  </si>
  <si>
    <t>Projects to be implemented from 2nd and 3rd Qtr CY 2024</t>
  </si>
  <si>
    <t>Projects to be implemented on  3rd Qtr CY 202</t>
  </si>
  <si>
    <t>Projects to be implemented on  1st Qtr CY 202</t>
  </si>
  <si>
    <t>Projects to be implemented by 1st and 4th Qtr CY 2024</t>
  </si>
  <si>
    <t>Projects to be implemented by 1st and 4rd Qtr CY 2024</t>
  </si>
  <si>
    <t>Projects to be implemented by 2nd &amp; 3rd Qtr CY 2024</t>
  </si>
  <si>
    <t>Project to be implemented by 2nd Qtr CY 2024</t>
  </si>
  <si>
    <t>Project to be implemented by 4th Qtr CY 2024</t>
  </si>
  <si>
    <t>5-02-03-030-00</t>
  </si>
  <si>
    <t>Non-Accountable Forms Expenses</t>
  </si>
  <si>
    <t>Repair and Maintence Office Equipment</t>
  </si>
  <si>
    <t>Project to be implemented from 2nd to 4th Qtr CY 2024</t>
  </si>
  <si>
    <t>Semi-Expendable Information and Communication Technology Equipment</t>
  </si>
  <si>
    <t>Project ot be implemented from 1st to 4th Qtr CY 2024</t>
  </si>
  <si>
    <t>Project to be implemented by 1st to 2nd Qtr CY 2024</t>
  </si>
  <si>
    <t>Project to be implemented by 3rd Qtr CY 2024</t>
  </si>
  <si>
    <t>Project to be implemented fm 1st to 4th Qtr CY 2024</t>
  </si>
  <si>
    <t>Project ito be implemented on 1st Qtr CY 2024</t>
  </si>
  <si>
    <t>Project to be implemented on 3rd Qtr CY 2024</t>
  </si>
  <si>
    <t>Project to be implemented on 4th Qtr CY 2024</t>
  </si>
  <si>
    <t>Project to be implemented on 1st &amp; 3rd Qtr CY 2024</t>
  </si>
  <si>
    <t>Project to be implemented on 2nd Qtr CY 2024</t>
  </si>
  <si>
    <t>Project to be implemented by 2nd &amp; 4th Qtr CY 2024</t>
  </si>
  <si>
    <t>Project to be implemented by 1st &amp; 4th Qtr CY 2024</t>
  </si>
  <si>
    <t>Projects to be implemented by 2nd and 4th Qtr CY 2025</t>
  </si>
  <si>
    <t>Projects to  be implemented from 1st to 4th Qtr CY 2024</t>
  </si>
  <si>
    <t>Projects to be implemented by 2nd  Qtr CY 2024</t>
  </si>
  <si>
    <t>Projects to be implemented by 1st &amp; 2nd  Qtr CY 2024</t>
  </si>
  <si>
    <t>Projects to be implemented by 1st &amp; 2nd Qtr CY 2024</t>
  </si>
  <si>
    <t>Projects to be implemented by 2nd to 3rd Qtr CY 2024</t>
  </si>
  <si>
    <t>Projects to be implemented by 2nd to Qtr CY 2024</t>
  </si>
  <si>
    <t>Projects to be implemented by 3rd &amp; 4th Qtr CY 2024</t>
  </si>
  <si>
    <t>Project to implemented from 1st to 4th Qtr CY 2024</t>
  </si>
  <si>
    <t>Project to be implemented by 2nd  Qtr CY 2024</t>
  </si>
  <si>
    <t>Project to be implemented by 2nd to 4th Qtr CY 2024</t>
  </si>
  <si>
    <t>Projects to be implemented by 3rd Qtr CY 2024</t>
  </si>
  <si>
    <t>Project tobe implemented by 1st Qtr CY 2024</t>
  </si>
  <si>
    <t>Project tobe implemented by 1st &amp; 2nd Qtr CY 2024</t>
  </si>
  <si>
    <t>Project tobe implemented by 1st &amp; 3rd Qtr CY 2024</t>
  </si>
  <si>
    <t>Project to be implemented by 1st &amp; 2nd Qtr CY 2024</t>
  </si>
  <si>
    <t>Projects to be implemented from 1st to 4th Qtr of CY 2024</t>
  </si>
  <si>
    <t>Projects to be implemented by 2nd Qtr of CY 2024</t>
  </si>
  <si>
    <t>Projects to be implemented from 1st to 2nd Qtr of CY 2024</t>
  </si>
  <si>
    <t>Projects to be implemented from 2nd to 4th Qtr of CY 2024</t>
  </si>
  <si>
    <t>OACS, PA</t>
  </si>
  <si>
    <t>Building</t>
  </si>
  <si>
    <t>Telephone Expense</t>
  </si>
  <si>
    <t>Traning Expenses</t>
  </si>
  <si>
    <t>Project to be implemented by 1st &amp; 3rd Qtr Cy 2024</t>
  </si>
  <si>
    <t xml:space="preserve">Project to be implemented from 1st to 4th Qtr CY 2024 </t>
  </si>
  <si>
    <t>Project to be implemented from 1st to 4th Qtr CY 20234</t>
  </si>
  <si>
    <t>Project to implemented by 1st &amp; 2nd Qtr CY 2024</t>
  </si>
  <si>
    <t>MPBn, HHSG, PA</t>
  </si>
  <si>
    <t xml:space="preserve">Office Equipment </t>
  </si>
  <si>
    <t xml:space="preserve">Yes </t>
  </si>
  <si>
    <t>Project to be implemented by  2nd Qtr CY 2024</t>
  </si>
  <si>
    <t>Project to be implemented by  2nd &amp; 3rd Qtr CY 2024</t>
  </si>
  <si>
    <t>Project to be implemented by 1st to 3rd Qtr CY 2024</t>
  </si>
  <si>
    <t>R&amp;M (Buildings &amp; Other Structures) Other Structures</t>
  </si>
  <si>
    <t>Semi-Expendable - ICT Equipment</t>
  </si>
  <si>
    <t>Telephone Expense - Mobile postpaid</t>
  </si>
  <si>
    <t>Semi-Expendable Furniture and Fixture</t>
  </si>
  <si>
    <t xml:space="preserve">Training Expenses </t>
  </si>
  <si>
    <t>Indicative Annual Procurement Plan (IAPP) CY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</si>
</sst>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1"/>
    </font>
    <font>
      <sz val="10"/>
      <name val="Calibri"/>
      <family val="2"/>
      <scheme val="minor"/>
    </font>
    <font>
      <shadow/>
      <sz val="10"/>
      <color theme="1"/>
      <name val="Arial Narrow"/>
      <family val="2"/>
    </font>
    <font>
      <b/>
      <sz val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4" fontId="30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31" fillId="0" borderId="0"/>
    <xf numFmtId="0" fontId="32" fillId="0" borderId="0"/>
    <xf numFmtId="0" fontId="1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0" fontId="32" fillId="0" borderId="0"/>
    <xf numFmtId="43" fontId="1" fillId="0" borderId="0" applyFon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0" fontId="32" fillId="0" borderId="0"/>
    <xf numFmtId="43" fontId="1" fillId="0" borderId="0" applyFon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0" fillId="0" borderId="0" xfId="0" applyAlignment="1">
      <alignment vertical="top" wrapText="1"/>
    </xf>
    <xf numFmtId="0" fontId="18" fillId="0" borderId="0" xfId="0" applyFont="1"/>
    <xf numFmtId="0" fontId="20" fillId="0" borderId="0" xfId="0" applyFont="1"/>
    <xf numFmtId="0" fontId="0" fillId="0" borderId="0" xfId="0" applyAlignment="1">
      <alignment wrapText="1"/>
    </xf>
    <xf numFmtId="0" fontId="24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25" xfId="0" applyFont="1" applyBorder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17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0" fontId="24" fillId="0" borderId="17" xfId="0" applyNumberFormat="1" applyFont="1" applyBorder="1" applyAlignment="1">
      <alignment vertical="center"/>
    </xf>
    <xf numFmtId="0" fontId="24" fillId="0" borderId="17" xfId="0" applyFont="1" applyBorder="1" applyAlignment="1">
      <alignment horizontal="center" wrapText="1"/>
    </xf>
    <xf numFmtId="17" fontId="24" fillId="0" borderId="17" xfId="0" applyNumberFormat="1" applyFont="1" applyBorder="1" applyAlignment="1">
      <alignment horizontal="center" wrapText="1"/>
    </xf>
    <xf numFmtId="40" fontId="24" fillId="0" borderId="17" xfId="0" applyNumberFormat="1" applyFont="1" applyBorder="1" applyAlignment="1">
      <alignment horizontal="right" vertical="center"/>
    </xf>
    <xf numFmtId="0" fontId="24" fillId="33" borderId="17" xfId="0" applyFont="1" applyFill="1" applyBorder="1" applyAlignment="1">
      <alignment horizontal="center" vertical="center" wrapText="1"/>
    </xf>
    <xf numFmtId="40" fontId="24" fillId="33" borderId="17" xfId="0" applyNumberFormat="1" applyFont="1" applyFill="1" applyBorder="1" applyAlignment="1">
      <alignment horizontal="right" vertical="center"/>
    </xf>
    <xf numFmtId="0" fontId="35" fillId="0" borderId="17" xfId="0" applyFont="1" applyBorder="1" applyAlignment="1">
      <alignment horizontal="center" vertical="center" wrapText="1"/>
    </xf>
    <xf numFmtId="17" fontId="24" fillId="0" borderId="17" xfId="43" applyNumberFormat="1" applyFont="1" applyBorder="1" applyAlignment="1">
      <alignment horizontal="center" vertical="center" wrapText="1"/>
    </xf>
    <xf numFmtId="0" fontId="24" fillId="0" borderId="17" xfId="43" applyFont="1" applyBorder="1" applyAlignment="1">
      <alignment horizontal="center" vertical="center" wrapText="1"/>
    </xf>
    <xf numFmtId="17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17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" fontId="24" fillId="33" borderId="17" xfId="0" applyNumberFormat="1" applyFont="1" applyFill="1" applyBorder="1" applyAlignment="1">
      <alignment horizontal="center" vertical="center" wrapText="1"/>
    </xf>
    <xf numFmtId="17" fontId="24" fillId="35" borderId="17" xfId="0" applyNumberFormat="1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17" fontId="24" fillId="0" borderId="17" xfId="0" quotePrefix="1" applyNumberFormat="1" applyFont="1" applyBorder="1" applyAlignment="1">
      <alignment horizontal="center" vertical="center" wrapText="1"/>
    </xf>
    <xf numFmtId="0" fontId="24" fillId="0" borderId="17" xfId="0" quotePrefix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0" fontId="24" fillId="0" borderId="17" xfId="43" applyNumberFormat="1" applyFont="1" applyBorder="1" applyAlignment="1">
      <alignment vertical="center"/>
    </xf>
    <xf numFmtId="40" fontId="24" fillId="33" borderId="17" xfId="0" applyNumberFormat="1" applyFont="1" applyFill="1" applyBorder="1" applyAlignment="1">
      <alignment vertic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7" xfId="43" applyFont="1" applyFill="1" applyBorder="1" applyAlignment="1">
      <alignment horizontal="center" vertical="center" wrapText="1"/>
    </xf>
    <xf numFmtId="17" fontId="24" fillId="33" borderId="17" xfId="43" applyNumberFormat="1" applyFont="1" applyFill="1" applyBorder="1" applyAlignment="1">
      <alignment horizontal="center" vertical="center" wrapText="1"/>
    </xf>
    <xf numFmtId="40" fontId="24" fillId="33" borderId="17" xfId="43" applyNumberFormat="1" applyFont="1" applyFill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" fontId="24" fillId="33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right" wrapText="1"/>
    </xf>
    <xf numFmtId="43" fontId="24" fillId="0" borderId="10" xfId="42" applyFont="1" applyFill="1" applyBorder="1" applyAlignment="1">
      <alignment horizontal="right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40" fontId="24" fillId="0" borderId="17" xfId="43" applyNumberFormat="1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16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right" wrapText="1"/>
    </xf>
    <xf numFmtId="0" fontId="35" fillId="0" borderId="16" xfId="0" applyFont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35" fillId="36" borderId="15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right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24" fillId="33" borderId="22" xfId="0" applyFont="1" applyFill="1" applyBorder="1" applyAlignment="1">
      <alignment horizontal="center" wrapText="1"/>
    </xf>
    <xf numFmtId="17" fontId="24" fillId="33" borderId="22" xfId="0" applyNumberFormat="1" applyFont="1" applyFill="1" applyBorder="1" applyAlignment="1">
      <alignment horizontal="center" wrapText="1"/>
    </xf>
    <xf numFmtId="43" fontId="24" fillId="33" borderId="22" xfId="42" applyFont="1" applyFill="1" applyBorder="1" applyAlignment="1">
      <alignment horizontal="right" wrapText="1"/>
    </xf>
    <xf numFmtId="0" fontId="24" fillId="0" borderId="22" xfId="0" applyFont="1" applyBorder="1" applyAlignment="1">
      <alignment horizontal="center" wrapText="1"/>
    </xf>
    <xf numFmtId="4" fontId="24" fillId="0" borderId="22" xfId="0" applyNumberFormat="1" applyFont="1" applyBorder="1" applyAlignment="1">
      <alignment horizontal="right" wrapText="1"/>
    </xf>
    <xf numFmtId="43" fontId="24" fillId="0" borderId="22" xfId="42" applyFont="1" applyFill="1" applyBorder="1" applyAlignment="1">
      <alignment horizontal="right" wrapText="1"/>
    </xf>
    <xf numFmtId="0" fontId="24" fillId="33" borderId="12" xfId="0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horizontal="right" vertical="center" wrapText="1"/>
    </xf>
    <xf numFmtId="0" fontId="24" fillId="33" borderId="12" xfId="0" applyFont="1" applyFill="1" applyBorder="1" applyAlignment="1">
      <alignment horizontal="center" wrapText="1"/>
    </xf>
    <xf numFmtId="17" fontId="24" fillId="0" borderId="10" xfId="0" applyNumberFormat="1" applyFont="1" applyBorder="1" applyAlignment="1">
      <alignment horizont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/>
    </xf>
    <xf numFmtId="0" fontId="24" fillId="36" borderId="17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right"/>
    </xf>
    <xf numFmtId="0" fontId="24" fillId="0" borderId="0" xfId="0" applyFont="1" applyAlignment="1">
      <alignment horizontal="left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36" fillId="0" borderId="0" xfId="0" applyFont="1" applyAlignment="1">
      <alignment horizontal="center" vertical="center"/>
    </xf>
    <xf numFmtId="0" fontId="37" fillId="0" borderId="0" xfId="0" applyFont="1"/>
    <xf numFmtId="43" fontId="36" fillId="0" borderId="0" xfId="42" applyFont="1" applyAlignment="1">
      <alignment horizontal="center" vertical="center"/>
    </xf>
    <xf numFmtId="43" fontId="36" fillId="0" borderId="0" xfId="42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8" fillId="0" borderId="0" xfId="0" applyFont="1"/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40" fontId="24" fillId="35" borderId="17" xfId="0" applyNumberFormat="1" applyFont="1" applyFill="1" applyBorder="1" applyAlignment="1">
      <alignment vertical="center"/>
    </xf>
    <xf numFmtId="0" fontId="23" fillId="0" borderId="17" xfId="0" applyFont="1" applyBorder="1" applyAlignment="1">
      <alignment horizontal="center" wrapText="1"/>
    </xf>
    <xf numFmtId="40" fontId="24" fillId="33" borderId="17" xfId="43" applyNumberFormat="1" applyFont="1" applyFill="1" applyBorder="1" applyAlignment="1">
      <alignment horizontal="right" vertical="center"/>
    </xf>
    <xf numFmtId="0" fontId="33" fillId="35" borderId="17" xfId="0" applyFont="1" applyFill="1" applyBorder="1" applyAlignment="1">
      <alignment horizontal="center" vertical="center" wrapText="1"/>
    </xf>
    <xf numFmtId="43" fontId="33" fillId="37" borderId="17" xfId="42" applyFont="1" applyFill="1" applyBorder="1" applyAlignment="1">
      <alignment horizontal="left" vertical="center" wrapText="1"/>
    </xf>
    <xf numFmtId="17" fontId="39" fillId="38" borderId="24" xfId="0" applyNumberFormat="1" applyFont="1" applyFill="1" applyBorder="1" applyAlignment="1" applyProtection="1">
      <alignment horizontal="center" vertical="center"/>
      <protection locked="0"/>
    </xf>
    <xf numFmtId="0" fontId="39" fillId="38" borderId="17" xfId="0" applyFont="1" applyFill="1" applyBorder="1" applyAlignment="1" applyProtection="1">
      <alignment horizontal="center" vertical="center"/>
      <protection locked="0"/>
    </xf>
    <xf numFmtId="4" fontId="33" fillId="35" borderId="17" xfId="0" applyNumberFormat="1" applyFont="1" applyFill="1" applyBorder="1" applyAlignment="1">
      <alignment vertical="center" wrapText="1"/>
    </xf>
    <xf numFmtId="17" fontId="39" fillId="38" borderId="17" xfId="0" applyNumberFormat="1" applyFont="1" applyFill="1" applyBorder="1" applyAlignment="1" applyProtection="1">
      <alignment horizontal="center" vertical="center"/>
      <protection locked="0"/>
    </xf>
    <xf numFmtId="17" fontId="40" fillId="38" borderId="17" xfId="0" applyNumberFormat="1" applyFont="1" applyFill="1" applyBorder="1" applyAlignment="1" applyProtection="1">
      <alignment horizontal="center" vertical="center"/>
      <protection locked="0"/>
    </xf>
    <xf numFmtId="0" fontId="33" fillId="33" borderId="17" xfId="0" applyFont="1" applyFill="1" applyBorder="1" applyAlignment="1">
      <alignment horizontal="center" vertical="center" wrapText="1"/>
    </xf>
    <xf numFmtId="43" fontId="33" fillId="34" borderId="17" xfId="42" applyFont="1" applyFill="1" applyBorder="1" applyAlignment="1">
      <alignment horizontal="left" vertical="center" wrapText="1"/>
    </xf>
    <xf numFmtId="17" fontId="39" fillId="39" borderId="24" xfId="0" applyNumberFormat="1" applyFont="1" applyFill="1" applyBorder="1" applyAlignment="1" applyProtection="1">
      <alignment horizontal="center" vertical="center"/>
      <protection locked="0"/>
    </xf>
    <xf numFmtId="0" fontId="39" fillId="39" borderId="17" xfId="0" applyFont="1" applyFill="1" applyBorder="1" applyAlignment="1" applyProtection="1">
      <alignment horizontal="center" vertical="center"/>
      <protection locked="0"/>
    </xf>
    <xf numFmtId="4" fontId="33" fillId="33" borderId="17" xfId="0" applyNumberFormat="1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25" fillId="36" borderId="17" xfId="0" applyNumberFormat="1" applyFont="1" applyFill="1" applyBorder="1" applyAlignment="1">
      <alignment horizontal="right" vertical="center"/>
    </xf>
    <xf numFmtId="43" fontId="24" fillId="0" borderId="17" xfId="42" applyFont="1" applyFill="1" applyBorder="1" applyAlignment="1">
      <alignment horizontal="right" vertical="center" wrapText="1"/>
    </xf>
    <xf numFmtId="17" fontId="33" fillId="38" borderId="24" xfId="0" applyNumberFormat="1" applyFont="1" applyFill="1" applyBorder="1" applyAlignment="1" applyProtection="1">
      <alignment horizontal="center" vertical="center"/>
      <protection locked="0"/>
    </xf>
    <xf numFmtId="0" fontId="33" fillId="38" borderId="17" xfId="0" applyFont="1" applyFill="1" applyBorder="1" applyAlignment="1" applyProtection="1">
      <alignment horizontal="center" vertical="center"/>
      <protection locked="0"/>
    </xf>
    <xf numFmtId="0" fontId="24" fillId="0" borderId="27" xfId="0" applyFont="1" applyBorder="1" applyAlignment="1">
      <alignment horizontal="center" wrapText="1"/>
    </xf>
    <xf numFmtId="165" fontId="21" fillId="0" borderId="10" xfId="0" applyNumberFormat="1" applyFont="1" applyBorder="1" applyAlignment="1">
      <alignment vertical="center" wrapText="1"/>
    </xf>
    <xf numFmtId="43" fontId="24" fillId="0" borderId="17" xfId="42" applyFont="1" applyFill="1" applyBorder="1" applyAlignment="1">
      <alignment vertical="center"/>
    </xf>
    <xf numFmtId="0" fontId="35" fillId="36" borderId="2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43" fontId="23" fillId="0" borderId="17" xfId="42" applyFont="1" applyFill="1" applyBorder="1" applyAlignment="1">
      <alignment horizontal="right" vertical="center" wrapText="1"/>
    </xf>
    <xf numFmtId="43" fontId="23" fillId="0" borderId="17" xfId="42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wrapText="1"/>
    </xf>
    <xf numFmtId="0" fontId="23" fillId="33" borderId="17" xfId="0" applyFont="1" applyFill="1" applyBorder="1" applyAlignment="1">
      <alignment horizontal="center" vertical="center" wrapText="1"/>
    </xf>
    <xf numFmtId="43" fontId="23" fillId="33" borderId="17" xfId="42" applyFont="1" applyFill="1" applyBorder="1" applyAlignment="1">
      <alignment horizontal="right" vertical="center" wrapText="1"/>
    </xf>
    <xf numFmtId="0" fontId="24" fillId="33" borderId="17" xfId="0" applyFont="1" applyFill="1" applyBorder="1" applyAlignment="1">
      <alignment horizontal="center" wrapText="1"/>
    </xf>
    <xf numFmtId="0" fontId="24" fillId="33" borderId="18" xfId="0" applyFont="1" applyFill="1" applyBorder="1" applyAlignment="1">
      <alignment horizontal="center" vertical="center" wrapText="1"/>
    </xf>
    <xf numFmtId="17" fontId="33" fillId="39" borderId="24" xfId="0" applyNumberFormat="1" applyFont="1" applyFill="1" applyBorder="1" applyAlignment="1" applyProtection="1">
      <alignment horizontal="center" vertical="center"/>
      <protection locked="0"/>
    </xf>
    <xf numFmtId="0" fontId="33" fillId="39" borderId="17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left"/>
    </xf>
    <xf numFmtId="0" fontId="42" fillId="0" borderId="17" xfId="0" applyFont="1" applyBorder="1" applyAlignment="1">
      <alignment horizontal="center"/>
    </xf>
    <xf numFmtId="0" fontId="35" fillId="0" borderId="13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wrapText="1"/>
    </xf>
    <xf numFmtId="0" fontId="24" fillId="33" borderId="17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35" borderId="17" xfId="0" applyFont="1" applyFill="1" applyBorder="1" applyAlignment="1">
      <alignment horizontal="left" vertical="center" wrapText="1"/>
    </xf>
    <xf numFmtId="0" fontId="24" fillId="33" borderId="22" xfId="0" applyFont="1" applyFill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33" borderId="17" xfId="43" applyFont="1" applyFill="1" applyBorder="1" applyAlignment="1">
      <alignment horizontal="left" vertical="center" wrapText="1"/>
    </xf>
    <xf numFmtId="0" fontId="24" fillId="0" borderId="17" xfId="43" applyFont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33" borderId="17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center" wrapText="1"/>
    </xf>
    <xf numFmtId="43" fontId="24" fillId="0" borderId="0" xfId="42" applyFont="1" applyAlignment="1">
      <alignment horizontal="right" vertical="center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5" fillId="36" borderId="11" xfId="0" applyFont="1" applyFill="1" applyBorder="1" applyAlignment="1">
      <alignment horizontal="center" vertical="center" wrapText="1"/>
    </xf>
    <xf numFmtId="0" fontId="35" fillId="36" borderId="12" xfId="0" applyFont="1" applyFill="1" applyBorder="1" applyAlignment="1">
      <alignment horizontal="center" vertical="center" wrapText="1"/>
    </xf>
    <xf numFmtId="0" fontId="35" fillId="36" borderId="20" xfId="0" applyFont="1" applyFill="1" applyBorder="1" applyAlignment="1">
      <alignment horizontal="left" vertical="center" wrapText="1"/>
    </xf>
    <xf numFmtId="0" fontId="35" fillId="36" borderId="19" xfId="0" applyFont="1" applyFill="1" applyBorder="1" applyAlignment="1">
      <alignment horizontal="left" vertical="center" wrapText="1"/>
    </xf>
    <xf numFmtId="0" fontId="35" fillId="36" borderId="17" xfId="0" applyFont="1" applyFill="1" applyBorder="1" applyAlignment="1">
      <alignment horizontal="center" vertical="center" wrapText="1"/>
    </xf>
    <xf numFmtId="0" fontId="35" fillId="36" borderId="21" xfId="0" applyFont="1" applyFill="1" applyBorder="1" applyAlignment="1">
      <alignment horizontal="center" vertical="center" wrapText="1"/>
    </xf>
    <xf numFmtId="0" fontId="35" fillId="36" borderId="13" xfId="0" applyFont="1" applyFill="1" applyBorder="1" applyAlignment="1">
      <alignment horizontal="center" vertical="top" wrapText="1"/>
    </xf>
    <xf numFmtId="0" fontId="35" fillId="36" borderId="14" xfId="0" applyFont="1" applyFill="1" applyBorder="1" applyAlignment="1">
      <alignment horizontal="center" vertical="top" wrapText="1"/>
    </xf>
    <xf numFmtId="0" fontId="35" fillId="36" borderId="15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/>
  </cellXfs>
  <cellStyles count="8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7" xr:uid="{D450CA4B-C7FD-4C34-9916-FD5695047A71}"/>
    <cellStyle name="60% - Accent2" xfId="25" builtinId="36" customBuiltin="1"/>
    <cellStyle name="60% - Accent2 2" xfId="48" xr:uid="{FCE986D8-A38D-4308-81A3-6E8299EF01D3}"/>
    <cellStyle name="60% - Accent3" xfId="29" builtinId="40" customBuiltin="1"/>
    <cellStyle name="60% - Accent3 2" xfId="49" xr:uid="{9D0C6579-EAC7-400B-8ABB-9EE0A44E3BF1}"/>
    <cellStyle name="60% - Accent4" xfId="33" builtinId="44" customBuiltin="1"/>
    <cellStyle name="60% - Accent4 2" xfId="50" xr:uid="{EAA220CE-1E0B-485C-92BC-9F4E7E86EF70}"/>
    <cellStyle name="60% - Accent5" xfId="37" builtinId="48" customBuiltin="1"/>
    <cellStyle name="60% - Accent5 2" xfId="51" xr:uid="{A4AFD206-D566-4BC2-B460-7A790E8B47B7}"/>
    <cellStyle name="60% - Accent6" xfId="41" builtinId="52" customBuiltin="1"/>
    <cellStyle name="60% - Accent6 2" xfId="52" xr:uid="{11B6FABE-F055-44F3-B476-43A9497C3036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_style" xfId="54" xr:uid="{C0C931B9-6D29-40AB-8A3B-A92FF08F8249}"/>
    <cellStyle name="Calculation" xfId="11" builtinId="22" customBuiltin="1"/>
    <cellStyle name="Check Cell" xfId="13" builtinId="23" customBuiltin="1"/>
    <cellStyle name="Comma" xfId="42" builtinId="3"/>
    <cellStyle name="Comma 2" xfId="44" xr:uid="{EAC9BDEF-271A-4A46-8233-1F7CDF240447}"/>
    <cellStyle name="Comma 2 2" xfId="62" xr:uid="{59CCF935-561C-401B-974D-9D8780C9B85F}"/>
    <cellStyle name="Comma 2 2 2" xfId="64" xr:uid="{9F2C8EB4-8958-4541-A9BE-F580DA9E05D5}"/>
    <cellStyle name="Comma 2 3" xfId="69" xr:uid="{7C6563B8-BBE8-4077-93AF-F00AAD90D0CB}"/>
    <cellStyle name="Comma 2 3 2" xfId="73" xr:uid="{3A45B21C-3A72-4FC8-B72A-5DA9AFC88562}"/>
    <cellStyle name="Comma 2 4" xfId="63" xr:uid="{DD3C4B41-D90E-4E10-9225-6ABF266FF66D}"/>
    <cellStyle name="Comma 3" xfId="56" xr:uid="{F4F70D17-8082-46FC-84F4-6D4033A177BE}"/>
    <cellStyle name="Comma 3 2" xfId="71" xr:uid="{FC622548-07F3-4962-A064-506A1A3C8175}"/>
    <cellStyle name="Comma 3 3" xfId="67" xr:uid="{85F0E214-5B45-40ED-9DDF-8660EFE7A7A7}"/>
    <cellStyle name="Comma 4" xfId="57" xr:uid="{536EC0E6-9324-4190-BB6D-1EB1AD9C28DE}"/>
    <cellStyle name="Comma 5" xfId="75" xr:uid="{76CD809A-699B-4E5E-8D4F-9A453935D17C}"/>
    <cellStyle name="Explanatory Text" xfId="16" builtinId="53" customBuiltin="1"/>
    <cellStyle name="Good" xfId="6" builtinId="26" customBuiltin="1"/>
    <cellStyle name="header_label_style" xfId="53" xr:uid="{5320E8DE-B6BC-4E87-9AC6-32B72CE70A81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6" xr:uid="{68E907AE-AB64-4057-8E5C-20C9171872D7}"/>
    <cellStyle name="Normal" xfId="0" builtinId="0"/>
    <cellStyle name="Normal 2" xfId="43" xr:uid="{E24D4697-9D56-4F17-AB2D-1112B8D8AB17}"/>
    <cellStyle name="Normal 2 2" xfId="58" xr:uid="{B4D76030-E4FD-4A0C-B6E7-74A66896DDC1}"/>
    <cellStyle name="Normal 2 2 2" xfId="70" xr:uid="{79FED5F9-B75E-45DD-9DDC-EDF8B19517BF}"/>
    <cellStyle name="Normal 2 2 3" xfId="66" xr:uid="{BACCB500-D561-4342-B98D-D520128AFAE9}"/>
    <cellStyle name="Normal 2 2 4" xfId="77" xr:uid="{B3E2390E-5BB6-4015-A29E-A84F1DF8F1DA}"/>
    <cellStyle name="Normal 2 3" xfId="60" xr:uid="{0235E418-4266-4C93-BB09-B94C89AC3210}"/>
    <cellStyle name="Normal 2 4" xfId="76" xr:uid="{F3717F90-B203-4F77-B557-6221A7F0AB3F}"/>
    <cellStyle name="Normal 3" xfId="55" xr:uid="{D2278579-DC6D-495C-B936-1233BD6E1F13}"/>
    <cellStyle name="Normal 3 2" xfId="65" xr:uid="{6CDACC20-BEE6-4DF3-9742-7DEB6165257D}"/>
    <cellStyle name="Normal 3 3" xfId="68" xr:uid="{A7DB938C-1B9E-4EE9-9EEA-948A351DDEC9}"/>
    <cellStyle name="Normal 3 3 2" xfId="72" xr:uid="{DD41994B-D126-41E0-B184-032CF9B8E175}"/>
    <cellStyle name="Normal 3 4" xfId="61" xr:uid="{B47766D6-E53F-4FE6-BA4C-EEA271156BA6}"/>
    <cellStyle name="Normal 4" xfId="59" xr:uid="{C82C2BE1-98F8-45FA-94DB-BCE02D1DAB27}"/>
    <cellStyle name="Normal 5" xfId="78" xr:uid="{E5CDBBD8-95B6-4F22-B4CC-843DC8B8A254}"/>
    <cellStyle name="Normal 6" xfId="79" xr:uid="{462728AF-B2D1-444B-B225-F43C192DA4CF}"/>
    <cellStyle name="Normal 7" xfId="81" xr:uid="{6020508D-6FE9-401D-85BB-644EBFEEA780}"/>
    <cellStyle name="Normal 8" xfId="74" xr:uid="{98ACBC2D-CC30-46DA-8AED-5FF0E241E90B}"/>
    <cellStyle name="Normal 9" xfId="80" xr:uid="{859B3F7B-3AD1-4881-B5B8-9AC1BB5AE66A}"/>
    <cellStyle name="Note" xfId="15" builtinId="10" customBuiltin="1"/>
    <cellStyle name="Output" xfId="10" builtinId="21" customBuiltin="1"/>
    <cellStyle name="Title" xfId="1" builtinId="15" customBuiltin="1"/>
    <cellStyle name="Title 2" xfId="45" xr:uid="{D93C8BA9-363F-44CE-BDA7-F9739C92E793}"/>
    <cellStyle name="Total" xfId="17" builtinId="25" customBuiltin="1"/>
    <cellStyle name="Warning Text" xfId="14" builtinId="11" customBuiltin="1"/>
  </cellStyles>
  <dxfs count="7"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52"/>
          <bgColor indexed="5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548640</xdr:colOff>
      <xdr:row>157</xdr:row>
      <xdr:rowOff>0</xdr:rowOff>
    </xdr:from>
    <xdr:ext cx="192428" cy="272577"/>
    <xdr:sp macro="" textlink="">
      <xdr:nvSpPr>
        <xdr:cNvPr id="2" name="Picture 38">
          <a:extLst>
            <a:ext uri="{FF2B5EF4-FFF2-40B4-BE49-F238E27FC236}">
              <a16:creationId xmlns:a16="http://schemas.microsoft.com/office/drawing/2014/main" id="{B081666C-FEEA-4F5F-B339-8EDAB04DC362}"/>
            </a:ext>
          </a:extLst>
        </xdr:cNvPr>
        <xdr:cNvSpPr txBox="1"/>
      </xdr:nvSpPr>
      <xdr:spPr>
        <a:xfrm>
          <a:off x="8140065" y="53387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157</xdr:row>
      <xdr:rowOff>0</xdr:rowOff>
    </xdr:from>
    <xdr:ext cx="192428" cy="272577"/>
    <xdr:sp macro="" textlink="">
      <xdr:nvSpPr>
        <xdr:cNvPr id="3" name="Picture 38">
          <a:extLst>
            <a:ext uri="{FF2B5EF4-FFF2-40B4-BE49-F238E27FC236}">
              <a16:creationId xmlns:a16="http://schemas.microsoft.com/office/drawing/2014/main" id="{62CBA313-86F1-4492-8FA4-FF8BBFB997AF}"/>
            </a:ext>
          </a:extLst>
        </xdr:cNvPr>
        <xdr:cNvSpPr txBox="1"/>
      </xdr:nvSpPr>
      <xdr:spPr>
        <a:xfrm>
          <a:off x="8140065" y="53387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157</xdr:row>
      <xdr:rowOff>0</xdr:rowOff>
    </xdr:from>
    <xdr:ext cx="192428" cy="272577"/>
    <xdr:sp macro="" textlink="">
      <xdr:nvSpPr>
        <xdr:cNvPr id="4" name="Picture 38">
          <a:extLst>
            <a:ext uri="{FF2B5EF4-FFF2-40B4-BE49-F238E27FC236}">
              <a16:creationId xmlns:a16="http://schemas.microsoft.com/office/drawing/2014/main" id="{217F0316-E4CB-419E-A03C-157B2F471329}"/>
            </a:ext>
          </a:extLst>
        </xdr:cNvPr>
        <xdr:cNvSpPr txBox="1"/>
      </xdr:nvSpPr>
      <xdr:spPr>
        <a:xfrm>
          <a:off x="8140065" y="53387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157</xdr:row>
      <xdr:rowOff>0</xdr:rowOff>
    </xdr:from>
    <xdr:ext cx="192428" cy="272577"/>
    <xdr:sp macro="" textlink="">
      <xdr:nvSpPr>
        <xdr:cNvPr id="5" name="Picture 38">
          <a:extLst>
            <a:ext uri="{FF2B5EF4-FFF2-40B4-BE49-F238E27FC236}">
              <a16:creationId xmlns:a16="http://schemas.microsoft.com/office/drawing/2014/main" id="{AF6D5ABA-92BE-44ED-BF25-643B077F42F8}"/>
            </a:ext>
          </a:extLst>
        </xdr:cNvPr>
        <xdr:cNvSpPr txBox="1"/>
      </xdr:nvSpPr>
      <xdr:spPr>
        <a:xfrm>
          <a:off x="8140065" y="53387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157</xdr:row>
      <xdr:rowOff>0</xdr:rowOff>
    </xdr:from>
    <xdr:ext cx="192428" cy="272577"/>
    <xdr:sp macro="" textlink="">
      <xdr:nvSpPr>
        <xdr:cNvPr id="6" name="Picture 38">
          <a:extLst>
            <a:ext uri="{FF2B5EF4-FFF2-40B4-BE49-F238E27FC236}">
              <a16:creationId xmlns:a16="http://schemas.microsoft.com/office/drawing/2014/main" id="{05A18FD9-49B0-41EF-AD19-B34082F5C973}"/>
            </a:ext>
          </a:extLst>
        </xdr:cNvPr>
        <xdr:cNvSpPr txBox="1"/>
      </xdr:nvSpPr>
      <xdr:spPr>
        <a:xfrm>
          <a:off x="8140065" y="53387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157</xdr:row>
      <xdr:rowOff>0</xdr:rowOff>
    </xdr:from>
    <xdr:ext cx="192428" cy="272577"/>
    <xdr:sp macro="" textlink="">
      <xdr:nvSpPr>
        <xdr:cNvPr id="7" name="Picture 38">
          <a:extLst>
            <a:ext uri="{FF2B5EF4-FFF2-40B4-BE49-F238E27FC236}">
              <a16:creationId xmlns:a16="http://schemas.microsoft.com/office/drawing/2014/main" id="{9DC7349B-D9EA-40CF-8EE3-64CBF772F282}"/>
            </a:ext>
          </a:extLst>
        </xdr:cNvPr>
        <xdr:cNvSpPr txBox="1"/>
      </xdr:nvSpPr>
      <xdr:spPr>
        <a:xfrm>
          <a:off x="8140065" y="53387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157</xdr:row>
      <xdr:rowOff>0</xdr:rowOff>
    </xdr:from>
    <xdr:ext cx="192428" cy="272577"/>
    <xdr:sp macro="" textlink="">
      <xdr:nvSpPr>
        <xdr:cNvPr id="8" name="Picture 38">
          <a:extLst>
            <a:ext uri="{FF2B5EF4-FFF2-40B4-BE49-F238E27FC236}">
              <a16:creationId xmlns:a16="http://schemas.microsoft.com/office/drawing/2014/main" id="{70450C72-5CBE-448B-AE50-F36F838017D5}"/>
            </a:ext>
          </a:extLst>
        </xdr:cNvPr>
        <xdr:cNvSpPr txBox="1"/>
      </xdr:nvSpPr>
      <xdr:spPr>
        <a:xfrm>
          <a:off x="8140065" y="53387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157</xdr:row>
      <xdr:rowOff>0</xdr:rowOff>
    </xdr:from>
    <xdr:ext cx="192428" cy="272577"/>
    <xdr:sp macro="" textlink="">
      <xdr:nvSpPr>
        <xdr:cNvPr id="9" name="Picture 38">
          <a:extLst>
            <a:ext uri="{FF2B5EF4-FFF2-40B4-BE49-F238E27FC236}">
              <a16:creationId xmlns:a16="http://schemas.microsoft.com/office/drawing/2014/main" id="{5DF0E9D9-115B-43F0-B00D-5D71194D51E5}"/>
            </a:ext>
          </a:extLst>
        </xdr:cNvPr>
        <xdr:cNvSpPr txBox="1"/>
      </xdr:nvSpPr>
      <xdr:spPr>
        <a:xfrm>
          <a:off x="8140065" y="53387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10" name="Picture 38">
          <a:extLst>
            <a:ext uri="{FF2B5EF4-FFF2-40B4-BE49-F238E27FC236}">
              <a16:creationId xmlns:a16="http://schemas.microsoft.com/office/drawing/2014/main" id="{E629722E-FCB0-47EE-85E5-1717102F4137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11" name="Picture 38">
          <a:extLst>
            <a:ext uri="{FF2B5EF4-FFF2-40B4-BE49-F238E27FC236}">
              <a16:creationId xmlns:a16="http://schemas.microsoft.com/office/drawing/2014/main" id="{91B380AC-3D4C-432E-B1AD-9623F14901D0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12" name="Picture 38">
          <a:extLst>
            <a:ext uri="{FF2B5EF4-FFF2-40B4-BE49-F238E27FC236}">
              <a16:creationId xmlns:a16="http://schemas.microsoft.com/office/drawing/2014/main" id="{667B63FC-77CF-4743-99E7-B3833BF45A44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13" name="Picture 38">
          <a:extLst>
            <a:ext uri="{FF2B5EF4-FFF2-40B4-BE49-F238E27FC236}">
              <a16:creationId xmlns:a16="http://schemas.microsoft.com/office/drawing/2014/main" id="{B94629B4-F527-4139-B98A-003E38201066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14" name="Picture 38">
          <a:extLst>
            <a:ext uri="{FF2B5EF4-FFF2-40B4-BE49-F238E27FC236}">
              <a16:creationId xmlns:a16="http://schemas.microsoft.com/office/drawing/2014/main" id="{96AE804D-D95E-4AFD-B075-66E5D96F75E8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15" name="Picture 38">
          <a:extLst>
            <a:ext uri="{FF2B5EF4-FFF2-40B4-BE49-F238E27FC236}">
              <a16:creationId xmlns:a16="http://schemas.microsoft.com/office/drawing/2014/main" id="{5C15A937-ED77-4658-8C88-8BE78B3D3E79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16" name="Picture 38">
          <a:extLst>
            <a:ext uri="{FF2B5EF4-FFF2-40B4-BE49-F238E27FC236}">
              <a16:creationId xmlns:a16="http://schemas.microsoft.com/office/drawing/2014/main" id="{CA75ECFD-C91C-430E-9330-DE5F9AA28927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17" name="Picture 38">
          <a:extLst>
            <a:ext uri="{FF2B5EF4-FFF2-40B4-BE49-F238E27FC236}">
              <a16:creationId xmlns:a16="http://schemas.microsoft.com/office/drawing/2014/main" id="{1E8192C0-5438-411D-8A9C-54230D5DDC3F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18" name="Picture 38">
          <a:extLst>
            <a:ext uri="{FF2B5EF4-FFF2-40B4-BE49-F238E27FC236}">
              <a16:creationId xmlns:a16="http://schemas.microsoft.com/office/drawing/2014/main" id="{77D8B0AC-4204-429B-9F62-B1A87C7EFDBC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19" name="Picture 38">
          <a:extLst>
            <a:ext uri="{FF2B5EF4-FFF2-40B4-BE49-F238E27FC236}">
              <a16:creationId xmlns:a16="http://schemas.microsoft.com/office/drawing/2014/main" id="{1459AA10-86EC-44E8-8617-3243D41C5533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20" name="Picture 38">
          <a:extLst>
            <a:ext uri="{FF2B5EF4-FFF2-40B4-BE49-F238E27FC236}">
              <a16:creationId xmlns:a16="http://schemas.microsoft.com/office/drawing/2014/main" id="{3E600D85-3A5E-41D5-B180-26CE8F5CAF99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21" name="Picture 38">
          <a:extLst>
            <a:ext uri="{FF2B5EF4-FFF2-40B4-BE49-F238E27FC236}">
              <a16:creationId xmlns:a16="http://schemas.microsoft.com/office/drawing/2014/main" id="{3E4E03D3-01C8-4C7D-9B75-BB533F177E91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22" name="Picture 38">
          <a:extLst>
            <a:ext uri="{FF2B5EF4-FFF2-40B4-BE49-F238E27FC236}">
              <a16:creationId xmlns:a16="http://schemas.microsoft.com/office/drawing/2014/main" id="{64FA40D8-C208-423E-AEFE-E9D44CED05E8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23" name="Picture 38">
          <a:extLst>
            <a:ext uri="{FF2B5EF4-FFF2-40B4-BE49-F238E27FC236}">
              <a16:creationId xmlns:a16="http://schemas.microsoft.com/office/drawing/2014/main" id="{479CCFCE-7742-4BE3-920A-F773091EC8BC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24" name="Picture 38">
          <a:extLst>
            <a:ext uri="{FF2B5EF4-FFF2-40B4-BE49-F238E27FC236}">
              <a16:creationId xmlns:a16="http://schemas.microsoft.com/office/drawing/2014/main" id="{89E5C841-86E2-474D-BE6E-59211284471F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25" name="Picture 38">
          <a:extLst>
            <a:ext uri="{FF2B5EF4-FFF2-40B4-BE49-F238E27FC236}">
              <a16:creationId xmlns:a16="http://schemas.microsoft.com/office/drawing/2014/main" id="{E01A6C4B-C0F3-4C01-A61B-1C181315D5D0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26" name="Picture 38">
          <a:extLst>
            <a:ext uri="{FF2B5EF4-FFF2-40B4-BE49-F238E27FC236}">
              <a16:creationId xmlns:a16="http://schemas.microsoft.com/office/drawing/2014/main" id="{38379F40-4D7E-434A-B6C9-3A9A3548FE22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27" name="Picture 38">
          <a:extLst>
            <a:ext uri="{FF2B5EF4-FFF2-40B4-BE49-F238E27FC236}">
              <a16:creationId xmlns:a16="http://schemas.microsoft.com/office/drawing/2014/main" id="{F7A55ABB-BF21-4A67-8D23-3A74FE5B2F5E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28" name="Picture 38">
          <a:extLst>
            <a:ext uri="{FF2B5EF4-FFF2-40B4-BE49-F238E27FC236}">
              <a16:creationId xmlns:a16="http://schemas.microsoft.com/office/drawing/2014/main" id="{64DBA774-44CA-403A-A426-AF811350A2D8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29" name="Picture 38">
          <a:extLst>
            <a:ext uri="{FF2B5EF4-FFF2-40B4-BE49-F238E27FC236}">
              <a16:creationId xmlns:a16="http://schemas.microsoft.com/office/drawing/2014/main" id="{3D7F3700-AD4F-451F-8FDE-8F82E00B9F73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30" name="Picture 38">
          <a:extLst>
            <a:ext uri="{FF2B5EF4-FFF2-40B4-BE49-F238E27FC236}">
              <a16:creationId xmlns:a16="http://schemas.microsoft.com/office/drawing/2014/main" id="{FF59E312-9159-441D-8FB7-6929F02EC60F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31" name="Picture 38">
          <a:extLst>
            <a:ext uri="{FF2B5EF4-FFF2-40B4-BE49-F238E27FC236}">
              <a16:creationId xmlns:a16="http://schemas.microsoft.com/office/drawing/2014/main" id="{B0A0CDC1-CB3A-4EBB-8597-4E065178A3A4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32" name="Picture 38">
          <a:extLst>
            <a:ext uri="{FF2B5EF4-FFF2-40B4-BE49-F238E27FC236}">
              <a16:creationId xmlns:a16="http://schemas.microsoft.com/office/drawing/2014/main" id="{B1CB1D9B-2B81-4BE1-B303-B3B05C9BD5F7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33" name="Picture 38">
          <a:extLst>
            <a:ext uri="{FF2B5EF4-FFF2-40B4-BE49-F238E27FC236}">
              <a16:creationId xmlns:a16="http://schemas.microsoft.com/office/drawing/2014/main" id="{F5847DC1-EBE5-440C-9855-03C4DCAC37C1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34" name="Picture 38">
          <a:extLst>
            <a:ext uri="{FF2B5EF4-FFF2-40B4-BE49-F238E27FC236}">
              <a16:creationId xmlns:a16="http://schemas.microsoft.com/office/drawing/2014/main" id="{BF9FC316-290A-49F9-AC1B-A7D5BCD25EAF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35" name="Picture 38">
          <a:extLst>
            <a:ext uri="{FF2B5EF4-FFF2-40B4-BE49-F238E27FC236}">
              <a16:creationId xmlns:a16="http://schemas.microsoft.com/office/drawing/2014/main" id="{74AD0598-AB71-48F0-BD5A-71135AF97A1F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36" name="Picture 38">
          <a:extLst>
            <a:ext uri="{FF2B5EF4-FFF2-40B4-BE49-F238E27FC236}">
              <a16:creationId xmlns:a16="http://schemas.microsoft.com/office/drawing/2014/main" id="{8837566F-B562-4C42-AE30-D8CA29F60342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37" name="Picture 38">
          <a:extLst>
            <a:ext uri="{FF2B5EF4-FFF2-40B4-BE49-F238E27FC236}">
              <a16:creationId xmlns:a16="http://schemas.microsoft.com/office/drawing/2014/main" id="{46302BB5-132B-489E-8050-9731D09327D3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38" name="Picture 38">
          <a:extLst>
            <a:ext uri="{FF2B5EF4-FFF2-40B4-BE49-F238E27FC236}">
              <a16:creationId xmlns:a16="http://schemas.microsoft.com/office/drawing/2014/main" id="{FD521F0E-CDD3-4483-A3EF-80912C242389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39" name="Picture 38">
          <a:extLst>
            <a:ext uri="{FF2B5EF4-FFF2-40B4-BE49-F238E27FC236}">
              <a16:creationId xmlns:a16="http://schemas.microsoft.com/office/drawing/2014/main" id="{08D0C73B-6E94-4E22-9B3A-F50EF665C896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40" name="Picture 38">
          <a:extLst>
            <a:ext uri="{FF2B5EF4-FFF2-40B4-BE49-F238E27FC236}">
              <a16:creationId xmlns:a16="http://schemas.microsoft.com/office/drawing/2014/main" id="{288BBCEB-EF71-4F8A-9FC0-EB5E63EBB821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41" name="Picture 38">
          <a:extLst>
            <a:ext uri="{FF2B5EF4-FFF2-40B4-BE49-F238E27FC236}">
              <a16:creationId xmlns:a16="http://schemas.microsoft.com/office/drawing/2014/main" id="{C48ECE75-5C0C-48F4-9E07-5DD18E1B2107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42" name="Picture 38">
          <a:extLst>
            <a:ext uri="{FF2B5EF4-FFF2-40B4-BE49-F238E27FC236}">
              <a16:creationId xmlns:a16="http://schemas.microsoft.com/office/drawing/2014/main" id="{590D471D-EBD3-4276-958D-C54247677F57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43" name="Picture 38">
          <a:extLst>
            <a:ext uri="{FF2B5EF4-FFF2-40B4-BE49-F238E27FC236}">
              <a16:creationId xmlns:a16="http://schemas.microsoft.com/office/drawing/2014/main" id="{D40722A4-763C-4338-B61D-8CEA3BDEBEA4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44" name="Picture 38">
          <a:extLst>
            <a:ext uri="{FF2B5EF4-FFF2-40B4-BE49-F238E27FC236}">
              <a16:creationId xmlns:a16="http://schemas.microsoft.com/office/drawing/2014/main" id="{BB8F15BA-BAFD-448D-83E5-B3E9A60A0E7B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45" name="Picture 38">
          <a:extLst>
            <a:ext uri="{FF2B5EF4-FFF2-40B4-BE49-F238E27FC236}">
              <a16:creationId xmlns:a16="http://schemas.microsoft.com/office/drawing/2014/main" id="{E9F35EE0-B8D4-4788-B649-172CCA4D4DFE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46" name="Picture 38">
          <a:extLst>
            <a:ext uri="{FF2B5EF4-FFF2-40B4-BE49-F238E27FC236}">
              <a16:creationId xmlns:a16="http://schemas.microsoft.com/office/drawing/2014/main" id="{DDE651CE-CD8F-4763-8F8F-A323E6A8AC29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47" name="Picture 38">
          <a:extLst>
            <a:ext uri="{FF2B5EF4-FFF2-40B4-BE49-F238E27FC236}">
              <a16:creationId xmlns:a16="http://schemas.microsoft.com/office/drawing/2014/main" id="{C2E71A75-4979-473B-8EB8-4193E2E337FB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48" name="Picture 38">
          <a:extLst>
            <a:ext uri="{FF2B5EF4-FFF2-40B4-BE49-F238E27FC236}">
              <a16:creationId xmlns:a16="http://schemas.microsoft.com/office/drawing/2014/main" id="{AFCEF12B-EC40-4A9B-81EB-722F18789EF1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49" name="Picture 38">
          <a:extLst>
            <a:ext uri="{FF2B5EF4-FFF2-40B4-BE49-F238E27FC236}">
              <a16:creationId xmlns:a16="http://schemas.microsoft.com/office/drawing/2014/main" id="{52914A06-5279-4FA0-B369-1777A7E55878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50" name="Picture 38">
          <a:extLst>
            <a:ext uri="{FF2B5EF4-FFF2-40B4-BE49-F238E27FC236}">
              <a16:creationId xmlns:a16="http://schemas.microsoft.com/office/drawing/2014/main" id="{8F28F51E-907C-4B99-916C-572755E36C71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51" name="Picture 38">
          <a:extLst>
            <a:ext uri="{FF2B5EF4-FFF2-40B4-BE49-F238E27FC236}">
              <a16:creationId xmlns:a16="http://schemas.microsoft.com/office/drawing/2014/main" id="{362842FA-64C3-4DFA-A09F-9ECA36261CC7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52" name="Picture 38">
          <a:extLst>
            <a:ext uri="{FF2B5EF4-FFF2-40B4-BE49-F238E27FC236}">
              <a16:creationId xmlns:a16="http://schemas.microsoft.com/office/drawing/2014/main" id="{F3534F41-4CEC-4BFF-99CD-34ACEAB404E0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53" name="Picture 38">
          <a:extLst>
            <a:ext uri="{FF2B5EF4-FFF2-40B4-BE49-F238E27FC236}">
              <a16:creationId xmlns:a16="http://schemas.microsoft.com/office/drawing/2014/main" id="{E4941904-C8F6-4174-BA32-8D036362EFDB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54" name="Picture 38">
          <a:extLst>
            <a:ext uri="{FF2B5EF4-FFF2-40B4-BE49-F238E27FC236}">
              <a16:creationId xmlns:a16="http://schemas.microsoft.com/office/drawing/2014/main" id="{BB8AF0CF-07C8-4B25-A321-FA23C9ED4822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55" name="Picture 38">
          <a:extLst>
            <a:ext uri="{FF2B5EF4-FFF2-40B4-BE49-F238E27FC236}">
              <a16:creationId xmlns:a16="http://schemas.microsoft.com/office/drawing/2014/main" id="{4FBFD72F-0700-4F84-8F76-30EB7016F28F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56" name="Picture 38">
          <a:extLst>
            <a:ext uri="{FF2B5EF4-FFF2-40B4-BE49-F238E27FC236}">
              <a16:creationId xmlns:a16="http://schemas.microsoft.com/office/drawing/2014/main" id="{2FD62C32-B7B6-49C4-B09C-927C234A7895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57" name="Picture 38">
          <a:extLst>
            <a:ext uri="{FF2B5EF4-FFF2-40B4-BE49-F238E27FC236}">
              <a16:creationId xmlns:a16="http://schemas.microsoft.com/office/drawing/2014/main" id="{34574982-6BDE-43CA-A9F5-3E81E7D4CA98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58" name="Picture 38">
          <a:extLst>
            <a:ext uri="{FF2B5EF4-FFF2-40B4-BE49-F238E27FC236}">
              <a16:creationId xmlns:a16="http://schemas.microsoft.com/office/drawing/2014/main" id="{BF7D2578-BF39-472A-9E4B-93BD26880F73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59" name="Picture 38">
          <a:extLst>
            <a:ext uri="{FF2B5EF4-FFF2-40B4-BE49-F238E27FC236}">
              <a16:creationId xmlns:a16="http://schemas.microsoft.com/office/drawing/2014/main" id="{33F78E83-8B7B-4819-982F-617EA862EB0D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60" name="Picture 38">
          <a:extLst>
            <a:ext uri="{FF2B5EF4-FFF2-40B4-BE49-F238E27FC236}">
              <a16:creationId xmlns:a16="http://schemas.microsoft.com/office/drawing/2014/main" id="{4B9A6BF7-80DE-40D8-B29C-6BE73231D367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61" name="Picture 38">
          <a:extLst>
            <a:ext uri="{FF2B5EF4-FFF2-40B4-BE49-F238E27FC236}">
              <a16:creationId xmlns:a16="http://schemas.microsoft.com/office/drawing/2014/main" id="{AAB7104A-4951-4BF8-8D0D-0AA83BF61032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62" name="Picture 38">
          <a:extLst>
            <a:ext uri="{FF2B5EF4-FFF2-40B4-BE49-F238E27FC236}">
              <a16:creationId xmlns:a16="http://schemas.microsoft.com/office/drawing/2014/main" id="{0715A8E9-D7CC-43A5-9649-2EDC3AA2E6A4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63" name="Picture 38">
          <a:extLst>
            <a:ext uri="{FF2B5EF4-FFF2-40B4-BE49-F238E27FC236}">
              <a16:creationId xmlns:a16="http://schemas.microsoft.com/office/drawing/2014/main" id="{3C7303FB-9F6F-4D7E-BE9B-A16384527FEE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64" name="Picture 38">
          <a:extLst>
            <a:ext uri="{FF2B5EF4-FFF2-40B4-BE49-F238E27FC236}">
              <a16:creationId xmlns:a16="http://schemas.microsoft.com/office/drawing/2014/main" id="{E2B50E8E-AB4D-4905-BEF3-81751E1385C3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65" name="Picture 38">
          <a:extLst>
            <a:ext uri="{FF2B5EF4-FFF2-40B4-BE49-F238E27FC236}">
              <a16:creationId xmlns:a16="http://schemas.microsoft.com/office/drawing/2014/main" id="{5EF789BE-2B69-4EFA-9F6B-C55EFA68E9AB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66" name="Picture 38">
          <a:extLst>
            <a:ext uri="{FF2B5EF4-FFF2-40B4-BE49-F238E27FC236}">
              <a16:creationId xmlns:a16="http://schemas.microsoft.com/office/drawing/2014/main" id="{32205C59-A18B-43B2-BD9C-89572B4E90E4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67" name="Picture 38">
          <a:extLst>
            <a:ext uri="{FF2B5EF4-FFF2-40B4-BE49-F238E27FC236}">
              <a16:creationId xmlns:a16="http://schemas.microsoft.com/office/drawing/2014/main" id="{AA6F5BDC-1E21-44A2-B3FD-420086EDDD3D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68" name="Picture 38">
          <a:extLst>
            <a:ext uri="{FF2B5EF4-FFF2-40B4-BE49-F238E27FC236}">
              <a16:creationId xmlns:a16="http://schemas.microsoft.com/office/drawing/2014/main" id="{BCDA7368-19AA-45DE-B737-F8F2E9CF7794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69" name="Picture 38">
          <a:extLst>
            <a:ext uri="{FF2B5EF4-FFF2-40B4-BE49-F238E27FC236}">
              <a16:creationId xmlns:a16="http://schemas.microsoft.com/office/drawing/2014/main" id="{E9FBB1F2-9942-46E6-ACDF-84453B3EFE1E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70" name="Picture 38">
          <a:extLst>
            <a:ext uri="{FF2B5EF4-FFF2-40B4-BE49-F238E27FC236}">
              <a16:creationId xmlns:a16="http://schemas.microsoft.com/office/drawing/2014/main" id="{83A06779-DC29-4214-B951-5690A8A824B5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71" name="Picture 38">
          <a:extLst>
            <a:ext uri="{FF2B5EF4-FFF2-40B4-BE49-F238E27FC236}">
              <a16:creationId xmlns:a16="http://schemas.microsoft.com/office/drawing/2014/main" id="{6CC0031B-6204-4F44-A222-0D885C00E2BB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72" name="Picture 38">
          <a:extLst>
            <a:ext uri="{FF2B5EF4-FFF2-40B4-BE49-F238E27FC236}">
              <a16:creationId xmlns:a16="http://schemas.microsoft.com/office/drawing/2014/main" id="{8C614C32-A7AA-410F-BA6F-35EE6D8815D1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73" name="Picture 38">
          <a:extLst>
            <a:ext uri="{FF2B5EF4-FFF2-40B4-BE49-F238E27FC236}">
              <a16:creationId xmlns:a16="http://schemas.microsoft.com/office/drawing/2014/main" id="{C3B4D2D4-3198-4D97-B3D8-6E18BE472238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74" name="Picture 38">
          <a:extLst>
            <a:ext uri="{FF2B5EF4-FFF2-40B4-BE49-F238E27FC236}">
              <a16:creationId xmlns:a16="http://schemas.microsoft.com/office/drawing/2014/main" id="{AEE1ABB0-EC65-4769-8347-32E38BECD5C5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75" name="Picture 38">
          <a:extLst>
            <a:ext uri="{FF2B5EF4-FFF2-40B4-BE49-F238E27FC236}">
              <a16:creationId xmlns:a16="http://schemas.microsoft.com/office/drawing/2014/main" id="{D843E28F-3ACB-44FE-A873-8C1649BFE5AC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76" name="Picture 38">
          <a:extLst>
            <a:ext uri="{FF2B5EF4-FFF2-40B4-BE49-F238E27FC236}">
              <a16:creationId xmlns:a16="http://schemas.microsoft.com/office/drawing/2014/main" id="{83550A3A-657D-440A-A303-D258153BD7C7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77" name="Picture 38">
          <a:extLst>
            <a:ext uri="{FF2B5EF4-FFF2-40B4-BE49-F238E27FC236}">
              <a16:creationId xmlns:a16="http://schemas.microsoft.com/office/drawing/2014/main" id="{89B4B173-1883-4AD0-9184-06485269DA46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78" name="Picture 38">
          <a:extLst>
            <a:ext uri="{FF2B5EF4-FFF2-40B4-BE49-F238E27FC236}">
              <a16:creationId xmlns:a16="http://schemas.microsoft.com/office/drawing/2014/main" id="{42B2EDEA-04DE-46A3-8978-5EB3A5CC733B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79" name="Picture 38">
          <a:extLst>
            <a:ext uri="{FF2B5EF4-FFF2-40B4-BE49-F238E27FC236}">
              <a16:creationId xmlns:a16="http://schemas.microsoft.com/office/drawing/2014/main" id="{788D7D55-512E-4418-B8D4-751ADCDD2A1B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80" name="Picture 38">
          <a:extLst>
            <a:ext uri="{FF2B5EF4-FFF2-40B4-BE49-F238E27FC236}">
              <a16:creationId xmlns:a16="http://schemas.microsoft.com/office/drawing/2014/main" id="{0CA391E6-845C-4EEE-8B25-A4C95A836BA2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81" name="Picture 38">
          <a:extLst>
            <a:ext uri="{FF2B5EF4-FFF2-40B4-BE49-F238E27FC236}">
              <a16:creationId xmlns:a16="http://schemas.microsoft.com/office/drawing/2014/main" id="{0FC97E8E-2565-4C4A-B666-FE38FD3F8E5A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82" name="Picture 38">
          <a:extLst>
            <a:ext uri="{FF2B5EF4-FFF2-40B4-BE49-F238E27FC236}">
              <a16:creationId xmlns:a16="http://schemas.microsoft.com/office/drawing/2014/main" id="{6A8E5550-48EE-4F9F-893D-6D4550F791B6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83" name="Picture 38">
          <a:extLst>
            <a:ext uri="{FF2B5EF4-FFF2-40B4-BE49-F238E27FC236}">
              <a16:creationId xmlns:a16="http://schemas.microsoft.com/office/drawing/2014/main" id="{C92D3FB7-11DE-42B8-88B1-920F4DB9C365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84" name="Picture 38">
          <a:extLst>
            <a:ext uri="{FF2B5EF4-FFF2-40B4-BE49-F238E27FC236}">
              <a16:creationId xmlns:a16="http://schemas.microsoft.com/office/drawing/2014/main" id="{9BD69633-3576-4958-AEB7-FCA0CA038DEE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85" name="Picture 38">
          <a:extLst>
            <a:ext uri="{FF2B5EF4-FFF2-40B4-BE49-F238E27FC236}">
              <a16:creationId xmlns:a16="http://schemas.microsoft.com/office/drawing/2014/main" id="{C1241CB4-93CF-4B85-92F6-1D3911A3FD6F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86" name="Picture 38">
          <a:extLst>
            <a:ext uri="{FF2B5EF4-FFF2-40B4-BE49-F238E27FC236}">
              <a16:creationId xmlns:a16="http://schemas.microsoft.com/office/drawing/2014/main" id="{082345E4-E8BE-4D85-B5AA-44A0CEC42EC3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87" name="Picture 38">
          <a:extLst>
            <a:ext uri="{FF2B5EF4-FFF2-40B4-BE49-F238E27FC236}">
              <a16:creationId xmlns:a16="http://schemas.microsoft.com/office/drawing/2014/main" id="{B5ECFAA7-4199-4F34-B721-C07A82D9974C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88" name="Picture 38">
          <a:extLst>
            <a:ext uri="{FF2B5EF4-FFF2-40B4-BE49-F238E27FC236}">
              <a16:creationId xmlns:a16="http://schemas.microsoft.com/office/drawing/2014/main" id="{20D55BBE-82AD-4345-82D3-A8DE950EF756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158</xdr:row>
      <xdr:rowOff>0</xdr:rowOff>
    </xdr:from>
    <xdr:ext cx="192428" cy="272577"/>
    <xdr:sp macro="" textlink="">
      <xdr:nvSpPr>
        <xdr:cNvPr id="89" name="Picture 38">
          <a:extLst>
            <a:ext uri="{FF2B5EF4-FFF2-40B4-BE49-F238E27FC236}">
              <a16:creationId xmlns:a16="http://schemas.microsoft.com/office/drawing/2014/main" id="{21E45DE9-3908-4372-A73C-A2274493B431}"/>
            </a:ext>
          </a:extLst>
        </xdr:cNvPr>
        <xdr:cNvSpPr txBox="1"/>
      </xdr:nvSpPr>
      <xdr:spPr>
        <a:xfrm>
          <a:off x="8140065" y="53711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90" name="Picture 38">
          <a:extLst>
            <a:ext uri="{FF2B5EF4-FFF2-40B4-BE49-F238E27FC236}">
              <a16:creationId xmlns:a16="http://schemas.microsoft.com/office/drawing/2014/main" id="{C3F30A24-09EA-4ADC-8D96-709201F9C0DC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91" name="Picture 38">
          <a:extLst>
            <a:ext uri="{FF2B5EF4-FFF2-40B4-BE49-F238E27FC236}">
              <a16:creationId xmlns:a16="http://schemas.microsoft.com/office/drawing/2014/main" id="{FA419768-2333-4672-9689-50EFD822B082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92" name="Picture 38">
          <a:extLst>
            <a:ext uri="{FF2B5EF4-FFF2-40B4-BE49-F238E27FC236}">
              <a16:creationId xmlns:a16="http://schemas.microsoft.com/office/drawing/2014/main" id="{6B25A69D-054D-41A4-8FB0-4196BD9283C6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93" name="Picture 38">
          <a:extLst>
            <a:ext uri="{FF2B5EF4-FFF2-40B4-BE49-F238E27FC236}">
              <a16:creationId xmlns:a16="http://schemas.microsoft.com/office/drawing/2014/main" id="{271A0905-2671-451F-AC2B-BE4B6B254208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94" name="Picture 38">
          <a:extLst>
            <a:ext uri="{FF2B5EF4-FFF2-40B4-BE49-F238E27FC236}">
              <a16:creationId xmlns:a16="http://schemas.microsoft.com/office/drawing/2014/main" id="{6485C5C1-F47D-4FC8-B11B-EC9691573108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95" name="Picture 38">
          <a:extLst>
            <a:ext uri="{FF2B5EF4-FFF2-40B4-BE49-F238E27FC236}">
              <a16:creationId xmlns:a16="http://schemas.microsoft.com/office/drawing/2014/main" id="{B95B5F57-4944-401B-ACCC-61DF5674D893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96" name="Picture 38">
          <a:extLst>
            <a:ext uri="{FF2B5EF4-FFF2-40B4-BE49-F238E27FC236}">
              <a16:creationId xmlns:a16="http://schemas.microsoft.com/office/drawing/2014/main" id="{9B156475-FDC0-4FAD-8A55-F7870BCD5969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159</xdr:row>
      <xdr:rowOff>0</xdr:rowOff>
    </xdr:from>
    <xdr:ext cx="192428" cy="272577"/>
    <xdr:sp macro="" textlink="">
      <xdr:nvSpPr>
        <xdr:cNvPr id="97" name="Picture 38">
          <a:extLst>
            <a:ext uri="{FF2B5EF4-FFF2-40B4-BE49-F238E27FC236}">
              <a16:creationId xmlns:a16="http://schemas.microsoft.com/office/drawing/2014/main" id="{8ACA4974-39B7-4C57-A696-F6E1D83431C5}"/>
            </a:ext>
          </a:extLst>
        </xdr:cNvPr>
        <xdr:cNvSpPr txBox="1"/>
      </xdr:nvSpPr>
      <xdr:spPr>
        <a:xfrm>
          <a:off x="8140065" y="54035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98" name="Picture 38">
          <a:extLst>
            <a:ext uri="{FF2B5EF4-FFF2-40B4-BE49-F238E27FC236}">
              <a16:creationId xmlns:a16="http://schemas.microsoft.com/office/drawing/2014/main" id="{7D873DC0-FB24-4B72-BFE4-C3C8FCAD8FD5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99" name="Picture 38">
          <a:extLst>
            <a:ext uri="{FF2B5EF4-FFF2-40B4-BE49-F238E27FC236}">
              <a16:creationId xmlns:a16="http://schemas.microsoft.com/office/drawing/2014/main" id="{40FA3D3C-0B74-4829-BD77-FD960035D663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100" name="Picture 38">
          <a:extLst>
            <a:ext uri="{FF2B5EF4-FFF2-40B4-BE49-F238E27FC236}">
              <a16:creationId xmlns:a16="http://schemas.microsoft.com/office/drawing/2014/main" id="{9819F6D6-2C9C-48A0-99CB-C9A2E454C3B6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101" name="Picture 38">
          <a:extLst>
            <a:ext uri="{FF2B5EF4-FFF2-40B4-BE49-F238E27FC236}">
              <a16:creationId xmlns:a16="http://schemas.microsoft.com/office/drawing/2014/main" id="{7DA752CB-84F5-4098-917A-789A3C4846BD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102" name="Picture 38">
          <a:extLst>
            <a:ext uri="{FF2B5EF4-FFF2-40B4-BE49-F238E27FC236}">
              <a16:creationId xmlns:a16="http://schemas.microsoft.com/office/drawing/2014/main" id="{2161BF0F-82C7-40A3-A865-C83A773155D9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103" name="Picture 38">
          <a:extLst>
            <a:ext uri="{FF2B5EF4-FFF2-40B4-BE49-F238E27FC236}">
              <a16:creationId xmlns:a16="http://schemas.microsoft.com/office/drawing/2014/main" id="{7BB07104-1E46-45B2-9698-A76073678514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104" name="Picture 38">
          <a:extLst>
            <a:ext uri="{FF2B5EF4-FFF2-40B4-BE49-F238E27FC236}">
              <a16:creationId xmlns:a16="http://schemas.microsoft.com/office/drawing/2014/main" id="{051CD0AB-B5C7-4815-92B9-ADF6D1BEDC5A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160</xdr:row>
      <xdr:rowOff>0</xdr:rowOff>
    </xdr:from>
    <xdr:ext cx="192428" cy="272577"/>
    <xdr:sp macro="" textlink="">
      <xdr:nvSpPr>
        <xdr:cNvPr id="105" name="Picture 38">
          <a:extLst>
            <a:ext uri="{FF2B5EF4-FFF2-40B4-BE49-F238E27FC236}">
              <a16:creationId xmlns:a16="http://schemas.microsoft.com/office/drawing/2014/main" id="{D7106C7E-AB14-4D3E-A2ED-8364E0D29CE4}"/>
            </a:ext>
          </a:extLst>
        </xdr:cNvPr>
        <xdr:cNvSpPr txBox="1"/>
      </xdr:nvSpPr>
      <xdr:spPr>
        <a:xfrm>
          <a:off x="8140065" y="543591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106" name="Picture 38">
          <a:extLst>
            <a:ext uri="{FF2B5EF4-FFF2-40B4-BE49-F238E27FC236}">
              <a16:creationId xmlns:a16="http://schemas.microsoft.com/office/drawing/2014/main" id="{9F8C41B2-C3C8-46D4-BDC4-190225C886A1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107" name="Picture 38">
          <a:extLst>
            <a:ext uri="{FF2B5EF4-FFF2-40B4-BE49-F238E27FC236}">
              <a16:creationId xmlns:a16="http://schemas.microsoft.com/office/drawing/2014/main" id="{994700B0-B68A-4BE2-8BC1-59912632F280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108" name="Picture 38">
          <a:extLst>
            <a:ext uri="{FF2B5EF4-FFF2-40B4-BE49-F238E27FC236}">
              <a16:creationId xmlns:a16="http://schemas.microsoft.com/office/drawing/2014/main" id="{CEE7AFCF-821F-4921-B690-D506AFEE6B83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109" name="Picture 38">
          <a:extLst>
            <a:ext uri="{FF2B5EF4-FFF2-40B4-BE49-F238E27FC236}">
              <a16:creationId xmlns:a16="http://schemas.microsoft.com/office/drawing/2014/main" id="{B2CC9F21-001D-4777-9449-6F246E739733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110" name="Picture 38">
          <a:extLst>
            <a:ext uri="{FF2B5EF4-FFF2-40B4-BE49-F238E27FC236}">
              <a16:creationId xmlns:a16="http://schemas.microsoft.com/office/drawing/2014/main" id="{FF944E9A-389E-4CE6-9648-07C5B2AF8180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111" name="Picture 38">
          <a:extLst>
            <a:ext uri="{FF2B5EF4-FFF2-40B4-BE49-F238E27FC236}">
              <a16:creationId xmlns:a16="http://schemas.microsoft.com/office/drawing/2014/main" id="{5E828060-A517-4477-8F70-B4B36FF93AA2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112" name="Picture 38">
          <a:extLst>
            <a:ext uri="{FF2B5EF4-FFF2-40B4-BE49-F238E27FC236}">
              <a16:creationId xmlns:a16="http://schemas.microsoft.com/office/drawing/2014/main" id="{36B5F70C-992C-4E9C-9D1E-B83819DE1A9B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161</xdr:row>
      <xdr:rowOff>0</xdr:rowOff>
    </xdr:from>
    <xdr:ext cx="192428" cy="272577"/>
    <xdr:sp macro="" textlink="">
      <xdr:nvSpPr>
        <xdr:cNvPr id="113" name="Picture 38">
          <a:extLst>
            <a:ext uri="{FF2B5EF4-FFF2-40B4-BE49-F238E27FC236}">
              <a16:creationId xmlns:a16="http://schemas.microsoft.com/office/drawing/2014/main" id="{40411EE8-9532-442A-98F7-1315DCAF126C}"/>
            </a:ext>
          </a:extLst>
        </xdr:cNvPr>
        <xdr:cNvSpPr txBox="1"/>
      </xdr:nvSpPr>
      <xdr:spPr>
        <a:xfrm>
          <a:off x="8140065" y="546830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114" name="Picture 38">
          <a:extLst>
            <a:ext uri="{FF2B5EF4-FFF2-40B4-BE49-F238E27FC236}">
              <a16:creationId xmlns:a16="http://schemas.microsoft.com/office/drawing/2014/main" id="{7694A0CD-3814-49A5-A509-EACC9A33B7C2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115" name="Picture 38">
          <a:extLst>
            <a:ext uri="{FF2B5EF4-FFF2-40B4-BE49-F238E27FC236}">
              <a16:creationId xmlns:a16="http://schemas.microsoft.com/office/drawing/2014/main" id="{434EC5F2-ED85-4259-92E5-AAF127481478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116" name="Picture 38">
          <a:extLst>
            <a:ext uri="{FF2B5EF4-FFF2-40B4-BE49-F238E27FC236}">
              <a16:creationId xmlns:a16="http://schemas.microsoft.com/office/drawing/2014/main" id="{F7A42768-06D6-4E32-B657-DF00BA9575BB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117" name="Picture 38">
          <a:extLst>
            <a:ext uri="{FF2B5EF4-FFF2-40B4-BE49-F238E27FC236}">
              <a16:creationId xmlns:a16="http://schemas.microsoft.com/office/drawing/2014/main" id="{A455454C-2F78-42A0-8CCB-E5E5EDF45A76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118" name="Picture 38">
          <a:extLst>
            <a:ext uri="{FF2B5EF4-FFF2-40B4-BE49-F238E27FC236}">
              <a16:creationId xmlns:a16="http://schemas.microsoft.com/office/drawing/2014/main" id="{53FF52D3-9ADB-4134-84BD-7976596D4DBF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119" name="Picture 38">
          <a:extLst>
            <a:ext uri="{FF2B5EF4-FFF2-40B4-BE49-F238E27FC236}">
              <a16:creationId xmlns:a16="http://schemas.microsoft.com/office/drawing/2014/main" id="{2D5858A8-A094-4FDB-B87D-02DF2969F8E2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120" name="Picture 38">
          <a:extLst>
            <a:ext uri="{FF2B5EF4-FFF2-40B4-BE49-F238E27FC236}">
              <a16:creationId xmlns:a16="http://schemas.microsoft.com/office/drawing/2014/main" id="{EB8AD965-9C2A-49A3-86B6-62311471DBB2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162</xdr:row>
      <xdr:rowOff>0</xdr:rowOff>
    </xdr:from>
    <xdr:ext cx="192428" cy="272577"/>
    <xdr:sp macro="" textlink="">
      <xdr:nvSpPr>
        <xdr:cNvPr id="121" name="Picture 38">
          <a:extLst>
            <a:ext uri="{FF2B5EF4-FFF2-40B4-BE49-F238E27FC236}">
              <a16:creationId xmlns:a16="http://schemas.microsoft.com/office/drawing/2014/main" id="{EF6B9991-3818-43DC-A3E1-6E5CAE36DA40}"/>
            </a:ext>
          </a:extLst>
        </xdr:cNvPr>
        <xdr:cNvSpPr txBox="1"/>
      </xdr:nvSpPr>
      <xdr:spPr>
        <a:xfrm>
          <a:off x="8140065" y="550068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122" name="Picture 38">
          <a:extLst>
            <a:ext uri="{FF2B5EF4-FFF2-40B4-BE49-F238E27FC236}">
              <a16:creationId xmlns:a16="http://schemas.microsoft.com/office/drawing/2014/main" id="{BA1C187D-D8E6-4CDD-B385-E6EA9267E094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123" name="Picture 38">
          <a:extLst>
            <a:ext uri="{FF2B5EF4-FFF2-40B4-BE49-F238E27FC236}">
              <a16:creationId xmlns:a16="http://schemas.microsoft.com/office/drawing/2014/main" id="{E1060AA8-84DA-4444-8E7B-148DEDF12BF8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124" name="Picture 38">
          <a:extLst>
            <a:ext uri="{FF2B5EF4-FFF2-40B4-BE49-F238E27FC236}">
              <a16:creationId xmlns:a16="http://schemas.microsoft.com/office/drawing/2014/main" id="{4016824D-F878-4CDC-AADA-6F2177E3DD4F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125" name="Picture 38">
          <a:extLst>
            <a:ext uri="{FF2B5EF4-FFF2-40B4-BE49-F238E27FC236}">
              <a16:creationId xmlns:a16="http://schemas.microsoft.com/office/drawing/2014/main" id="{7D7EC1BE-A353-420F-B588-E7509776951B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126" name="Picture 38">
          <a:extLst>
            <a:ext uri="{FF2B5EF4-FFF2-40B4-BE49-F238E27FC236}">
              <a16:creationId xmlns:a16="http://schemas.microsoft.com/office/drawing/2014/main" id="{7836F7A7-926E-4F08-A6DF-FEA9D8188DD3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127" name="Picture 38">
          <a:extLst>
            <a:ext uri="{FF2B5EF4-FFF2-40B4-BE49-F238E27FC236}">
              <a16:creationId xmlns:a16="http://schemas.microsoft.com/office/drawing/2014/main" id="{2A90AD86-673E-4852-A845-8B6D38541BB8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128" name="Picture 38">
          <a:extLst>
            <a:ext uri="{FF2B5EF4-FFF2-40B4-BE49-F238E27FC236}">
              <a16:creationId xmlns:a16="http://schemas.microsoft.com/office/drawing/2014/main" id="{8642B07D-83AC-44ED-90B2-2EA0C5C3BA5C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163</xdr:row>
      <xdr:rowOff>0</xdr:rowOff>
    </xdr:from>
    <xdr:ext cx="192428" cy="272577"/>
    <xdr:sp macro="" textlink="">
      <xdr:nvSpPr>
        <xdr:cNvPr id="129" name="Picture 38">
          <a:extLst>
            <a:ext uri="{FF2B5EF4-FFF2-40B4-BE49-F238E27FC236}">
              <a16:creationId xmlns:a16="http://schemas.microsoft.com/office/drawing/2014/main" id="{132B01B6-0235-4CB1-BACB-29CB394AF455}"/>
            </a:ext>
          </a:extLst>
        </xdr:cNvPr>
        <xdr:cNvSpPr txBox="1"/>
      </xdr:nvSpPr>
      <xdr:spPr>
        <a:xfrm>
          <a:off x="8140065" y="553307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130" name="Picture 38">
          <a:extLst>
            <a:ext uri="{FF2B5EF4-FFF2-40B4-BE49-F238E27FC236}">
              <a16:creationId xmlns:a16="http://schemas.microsoft.com/office/drawing/2014/main" id="{65A51A1F-C78B-4894-9492-BEC42A46C08A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131" name="Picture 38">
          <a:extLst>
            <a:ext uri="{FF2B5EF4-FFF2-40B4-BE49-F238E27FC236}">
              <a16:creationId xmlns:a16="http://schemas.microsoft.com/office/drawing/2014/main" id="{0CED9E76-444A-4676-965C-3077C3638F45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132" name="Picture 38">
          <a:extLst>
            <a:ext uri="{FF2B5EF4-FFF2-40B4-BE49-F238E27FC236}">
              <a16:creationId xmlns:a16="http://schemas.microsoft.com/office/drawing/2014/main" id="{AB6B3401-23FB-4A5A-995D-CFC0B12F3368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133" name="Picture 38">
          <a:extLst>
            <a:ext uri="{FF2B5EF4-FFF2-40B4-BE49-F238E27FC236}">
              <a16:creationId xmlns:a16="http://schemas.microsoft.com/office/drawing/2014/main" id="{FABE654C-3FF1-47DD-83BB-122927E23F7E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134" name="Picture 38">
          <a:extLst>
            <a:ext uri="{FF2B5EF4-FFF2-40B4-BE49-F238E27FC236}">
              <a16:creationId xmlns:a16="http://schemas.microsoft.com/office/drawing/2014/main" id="{8AD1F02E-0F24-4AC4-B736-A38610BA5758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135" name="Picture 38">
          <a:extLst>
            <a:ext uri="{FF2B5EF4-FFF2-40B4-BE49-F238E27FC236}">
              <a16:creationId xmlns:a16="http://schemas.microsoft.com/office/drawing/2014/main" id="{F5E665B4-52ED-4814-BB89-BFD598C5DA97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164</xdr:row>
      <xdr:rowOff>0</xdr:rowOff>
    </xdr:from>
    <xdr:ext cx="192428" cy="272577"/>
    <xdr:sp macro="" textlink="">
      <xdr:nvSpPr>
        <xdr:cNvPr id="136" name="Picture 38">
          <a:extLst>
            <a:ext uri="{FF2B5EF4-FFF2-40B4-BE49-F238E27FC236}">
              <a16:creationId xmlns:a16="http://schemas.microsoft.com/office/drawing/2014/main" id="{89415598-1BC8-4387-88D8-1365B8A28082}"/>
            </a:ext>
          </a:extLst>
        </xdr:cNvPr>
        <xdr:cNvSpPr txBox="1"/>
      </xdr:nvSpPr>
      <xdr:spPr>
        <a:xfrm>
          <a:off x="8140065" y="556545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165</xdr:row>
      <xdr:rowOff>0</xdr:rowOff>
    </xdr:from>
    <xdr:ext cx="192428" cy="272577"/>
    <xdr:sp macro="" textlink="">
      <xdr:nvSpPr>
        <xdr:cNvPr id="137" name="Picture 38">
          <a:extLst>
            <a:ext uri="{FF2B5EF4-FFF2-40B4-BE49-F238E27FC236}">
              <a16:creationId xmlns:a16="http://schemas.microsoft.com/office/drawing/2014/main" id="{ADDF7A24-45D2-47EB-8663-8D20F74702D4}"/>
            </a:ext>
          </a:extLst>
        </xdr:cNvPr>
        <xdr:cNvSpPr txBox="1"/>
      </xdr:nvSpPr>
      <xdr:spPr>
        <a:xfrm>
          <a:off x="8140065" y="559784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165</xdr:row>
      <xdr:rowOff>0</xdr:rowOff>
    </xdr:from>
    <xdr:ext cx="192428" cy="272577"/>
    <xdr:sp macro="" textlink="">
      <xdr:nvSpPr>
        <xdr:cNvPr id="138" name="Picture 38">
          <a:extLst>
            <a:ext uri="{FF2B5EF4-FFF2-40B4-BE49-F238E27FC236}">
              <a16:creationId xmlns:a16="http://schemas.microsoft.com/office/drawing/2014/main" id="{C764D636-E10F-463E-9F92-A6A4CFAD216A}"/>
            </a:ext>
          </a:extLst>
        </xdr:cNvPr>
        <xdr:cNvSpPr txBox="1"/>
      </xdr:nvSpPr>
      <xdr:spPr>
        <a:xfrm>
          <a:off x="8140065" y="559784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165</xdr:row>
      <xdr:rowOff>0</xdr:rowOff>
    </xdr:from>
    <xdr:ext cx="192428" cy="272577"/>
    <xdr:sp macro="" textlink="">
      <xdr:nvSpPr>
        <xdr:cNvPr id="139" name="Picture 38">
          <a:extLst>
            <a:ext uri="{FF2B5EF4-FFF2-40B4-BE49-F238E27FC236}">
              <a16:creationId xmlns:a16="http://schemas.microsoft.com/office/drawing/2014/main" id="{67F8FA2C-DCF1-405C-8B55-F2516B7BA16D}"/>
            </a:ext>
          </a:extLst>
        </xdr:cNvPr>
        <xdr:cNvSpPr txBox="1"/>
      </xdr:nvSpPr>
      <xdr:spPr>
        <a:xfrm>
          <a:off x="8140065" y="559784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165</xdr:row>
      <xdr:rowOff>0</xdr:rowOff>
    </xdr:from>
    <xdr:ext cx="192428" cy="272577"/>
    <xdr:sp macro="" textlink="">
      <xdr:nvSpPr>
        <xdr:cNvPr id="140" name="Picture 38">
          <a:extLst>
            <a:ext uri="{FF2B5EF4-FFF2-40B4-BE49-F238E27FC236}">
              <a16:creationId xmlns:a16="http://schemas.microsoft.com/office/drawing/2014/main" id="{68F8B1A0-792A-439D-9C43-7753C69CDD8A}"/>
            </a:ext>
          </a:extLst>
        </xdr:cNvPr>
        <xdr:cNvSpPr txBox="1"/>
      </xdr:nvSpPr>
      <xdr:spPr>
        <a:xfrm>
          <a:off x="8140065" y="559784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165</xdr:row>
      <xdr:rowOff>0</xdr:rowOff>
    </xdr:from>
    <xdr:ext cx="192428" cy="272577"/>
    <xdr:sp macro="" textlink="">
      <xdr:nvSpPr>
        <xdr:cNvPr id="141" name="Picture 38">
          <a:extLst>
            <a:ext uri="{FF2B5EF4-FFF2-40B4-BE49-F238E27FC236}">
              <a16:creationId xmlns:a16="http://schemas.microsoft.com/office/drawing/2014/main" id="{A5D363BA-76C6-4604-9E44-0E7C6F37F0C8}"/>
            </a:ext>
          </a:extLst>
        </xdr:cNvPr>
        <xdr:cNvSpPr txBox="1"/>
      </xdr:nvSpPr>
      <xdr:spPr>
        <a:xfrm>
          <a:off x="8140065" y="559784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165</xdr:row>
      <xdr:rowOff>0</xdr:rowOff>
    </xdr:from>
    <xdr:ext cx="192428" cy="272577"/>
    <xdr:sp macro="" textlink="">
      <xdr:nvSpPr>
        <xdr:cNvPr id="142" name="Picture 38">
          <a:extLst>
            <a:ext uri="{FF2B5EF4-FFF2-40B4-BE49-F238E27FC236}">
              <a16:creationId xmlns:a16="http://schemas.microsoft.com/office/drawing/2014/main" id="{CC1148E2-5775-45AC-9D31-F8B89FD5A66F}"/>
            </a:ext>
          </a:extLst>
        </xdr:cNvPr>
        <xdr:cNvSpPr txBox="1"/>
      </xdr:nvSpPr>
      <xdr:spPr>
        <a:xfrm>
          <a:off x="8140065" y="559784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165</xdr:row>
      <xdr:rowOff>0</xdr:rowOff>
    </xdr:from>
    <xdr:ext cx="192428" cy="272577"/>
    <xdr:sp macro="" textlink="">
      <xdr:nvSpPr>
        <xdr:cNvPr id="143" name="Picture 38">
          <a:extLst>
            <a:ext uri="{FF2B5EF4-FFF2-40B4-BE49-F238E27FC236}">
              <a16:creationId xmlns:a16="http://schemas.microsoft.com/office/drawing/2014/main" id="{51EB4C12-8DB7-4C4B-971B-66BCF824E55B}"/>
            </a:ext>
          </a:extLst>
        </xdr:cNvPr>
        <xdr:cNvSpPr txBox="1"/>
      </xdr:nvSpPr>
      <xdr:spPr>
        <a:xfrm>
          <a:off x="8140065" y="559784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165</xdr:row>
      <xdr:rowOff>0</xdr:rowOff>
    </xdr:from>
    <xdr:ext cx="192428" cy="272577"/>
    <xdr:sp macro="" textlink="">
      <xdr:nvSpPr>
        <xdr:cNvPr id="144" name="Picture 38">
          <a:extLst>
            <a:ext uri="{FF2B5EF4-FFF2-40B4-BE49-F238E27FC236}">
              <a16:creationId xmlns:a16="http://schemas.microsoft.com/office/drawing/2014/main" id="{3B3CCFAF-FEB7-4A04-BCED-A5C5E04F0DD3}"/>
            </a:ext>
          </a:extLst>
        </xdr:cNvPr>
        <xdr:cNvSpPr txBox="1"/>
      </xdr:nvSpPr>
      <xdr:spPr>
        <a:xfrm>
          <a:off x="8140065" y="559784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166</xdr:row>
      <xdr:rowOff>0</xdr:rowOff>
    </xdr:from>
    <xdr:ext cx="192428" cy="272577"/>
    <xdr:sp macro="" textlink="">
      <xdr:nvSpPr>
        <xdr:cNvPr id="145" name="Picture 38">
          <a:extLst>
            <a:ext uri="{FF2B5EF4-FFF2-40B4-BE49-F238E27FC236}">
              <a16:creationId xmlns:a16="http://schemas.microsoft.com/office/drawing/2014/main" id="{B44DA0BE-8C39-4B0A-AA58-5636AEC8D174}"/>
            </a:ext>
          </a:extLst>
        </xdr:cNvPr>
        <xdr:cNvSpPr txBox="1"/>
      </xdr:nvSpPr>
      <xdr:spPr>
        <a:xfrm>
          <a:off x="8140065" y="563022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166</xdr:row>
      <xdr:rowOff>0</xdr:rowOff>
    </xdr:from>
    <xdr:ext cx="192428" cy="272577"/>
    <xdr:sp macro="" textlink="">
      <xdr:nvSpPr>
        <xdr:cNvPr id="146" name="Picture 38">
          <a:extLst>
            <a:ext uri="{FF2B5EF4-FFF2-40B4-BE49-F238E27FC236}">
              <a16:creationId xmlns:a16="http://schemas.microsoft.com/office/drawing/2014/main" id="{0166C3C4-0132-4147-8495-811CC7B79987}"/>
            </a:ext>
          </a:extLst>
        </xdr:cNvPr>
        <xdr:cNvSpPr txBox="1"/>
      </xdr:nvSpPr>
      <xdr:spPr>
        <a:xfrm>
          <a:off x="8140065" y="563022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166</xdr:row>
      <xdr:rowOff>0</xdr:rowOff>
    </xdr:from>
    <xdr:ext cx="192428" cy="272577"/>
    <xdr:sp macro="" textlink="">
      <xdr:nvSpPr>
        <xdr:cNvPr id="147" name="Picture 38">
          <a:extLst>
            <a:ext uri="{FF2B5EF4-FFF2-40B4-BE49-F238E27FC236}">
              <a16:creationId xmlns:a16="http://schemas.microsoft.com/office/drawing/2014/main" id="{896C85EF-73D7-4B9C-828B-5F04ACB978D3}"/>
            </a:ext>
          </a:extLst>
        </xdr:cNvPr>
        <xdr:cNvSpPr txBox="1"/>
      </xdr:nvSpPr>
      <xdr:spPr>
        <a:xfrm>
          <a:off x="8140065" y="563022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166</xdr:row>
      <xdr:rowOff>0</xdr:rowOff>
    </xdr:from>
    <xdr:ext cx="192428" cy="272577"/>
    <xdr:sp macro="" textlink="">
      <xdr:nvSpPr>
        <xdr:cNvPr id="148" name="Picture 38">
          <a:extLst>
            <a:ext uri="{FF2B5EF4-FFF2-40B4-BE49-F238E27FC236}">
              <a16:creationId xmlns:a16="http://schemas.microsoft.com/office/drawing/2014/main" id="{2AE5873F-060D-4D9B-A6EC-810F68EBB4B8}"/>
            </a:ext>
          </a:extLst>
        </xdr:cNvPr>
        <xdr:cNvSpPr txBox="1"/>
      </xdr:nvSpPr>
      <xdr:spPr>
        <a:xfrm>
          <a:off x="8140065" y="563022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166</xdr:row>
      <xdr:rowOff>0</xdr:rowOff>
    </xdr:from>
    <xdr:ext cx="192428" cy="272577"/>
    <xdr:sp macro="" textlink="">
      <xdr:nvSpPr>
        <xdr:cNvPr id="149" name="Picture 38">
          <a:extLst>
            <a:ext uri="{FF2B5EF4-FFF2-40B4-BE49-F238E27FC236}">
              <a16:creationId xmlns:a16="http://schemas.microsoft.com/office/drawing/2014/main" id="{5864D6E1-47BE-4583-9FC5-39D0FC8A5DF2}"/>
            </a:ext>
          </a:extLst>
        </xdr:cNvPr>
        <xdr:cNvSpPr txBox="1"/>
      </xdr:nvSpPr>
      <xdr:spPr>
        <a:xfrm>
          <a:off x="8140065" y="563022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166</xdr:row>
      <xdr:rowOff>0</xdr:rowOff>
    </xdr:from>
    <xdr:ext cx="192428" cy="272577"/>
    <xdr:sp macro="" textlink="">
      <xdr:nvSpPr>
        <xdr:cNvPr id="150" name="Picture 38">
          <a:extLst>
            <a:ext uri="{FF2B5EF4-FFF2-40B4-BE49-F238E27FC236}">
              <a16:creationId xmlns:a16="http://schemas.microsoft.com/office/drawing/2014/main" id="{6FB98717-6E7F-4313-9AAA-333818C9CB25}"/>
            </a:ext>
          </a:extLst>
        </xdr:cNvPr>
        <xdr:cNvSpPr txBox="1"/>
      </xdr:nvSpPr>
      <xdr:spPr>
        <a:xfrm>
          <a:off x="8140065" y="563022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166</xdr:row>
      <xdr:rowOff>0</xdr:rowOff>
    </xdr:from>
    <xdr:ext cx="192428" cy="272577"/>
    <xdr:sp macro="" textlink="">
      <xdr:nvSpPr>
        <xdr:cNvPr id="151" name="Picture 38">
          <a:extLst>
            <a:ext uri="{FF2B5EF4-FFF2-40B4-BE49-F238E27FC236}">
              <a16:creationId xmlns:a16="http://schemas.microsoft.com/office/drawing/2014/main" id="{F461C42C-C02A-4F04-BDC3-15E654A3010A}"/>
            </a:ext>
          </a:extLst>
        </xdr:cNvPr>
        <xdr:cNvSpPr txBox="1"/>
      </xdr:nvSpPr>
      <xdr:spPr>
        <a:xfrm>
          <a:off x="8140065" y="563022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166</xdr:row>
      <xdr:rowOff>0</xdr:rowOff>
    </xdr:from>
    <xdr:ext cx="192428" cy="272577"/>
    <xdr:sp macro="" textlink="">
      <xdr:nvSpPr>
        <xdr:cNvPr id="152" name="Picture 38">
          <a:extLst>
            <a:ext uri="{FF2B5EF4-FFF2-40B4-BE49-F238E27FC236}">
              <a16:creationId xmlns:a16="http://schemas.microsoft.com/office/drawing/2014/main" id="{3672C922-55FA-4C94-B7A2-4CB1E12557C7}"/>
            </a:ext>
          </a:extLst>
        </xdr:cNvPr>
        <xdr:cNvSpPr txBox="1"/>
      </xdr:nvSpPr>
      <xdr:spPr>
        <a:xfrm>
          <a:off x="8140065" y="563022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167</xdr:row>
      <xdr:rowOff>0</xdr:rowOff>
    </xdr:from>
    <xdr:ext cx="192428" cy="272577"/>
    <xdr:sp macro="" textlink="">
      <xdr:nvSpPr>
        <xdr:cNvPr id="153" name="Picture 38">
          <a:extLst>
            <a:ext uri="{FF2B5EF4-FFF2-40B4-BE49-F238E27FC236}">
              <a16:creationId xmlns:a16="http://schemas.microsoft.com/office/drawing/2014/main" id="{46E53B2A-B1F2-4301-B4F9-5B65D938E735}"/>
            </a:ext>
          </a:extLst>
        </xdr:cNvPr>
        <xdr:cNvSpPr txBox="1"/>
      </xdr:nvSpPr>
      <xdr:spPr>
        <a:xfrm>
          <a:off x="8140065" y="566261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167</xdr:row>
      <xdr:rowOff>0</xdr:rowOff>
    </xdr:from>
    <xdr:ext cx="192428" cy="272577"/>
    <xdr:sp macro="" textlink="">
      <xdr:nvSpPr>
        <xdr:cNvPr id="154" name="Picture 38">
          <a:extLst>
            <a:ext uri="{FF2B5EF4-FFF2-40B4-BE49-F238E27FC236}">
              <a16:creationId xmlns:a16="http://schemas.microsoft.com/office/drawing/2014/main" id="{6353E908-C1E5-428F-A741-CA832A00EB0A}"/>
            </a:ext>
          </a:extLst>
        </xdr:cNvPr>
        <xdr:cNvSpPr txBox="1"/>
      </xdr:nvSpPr>
      <xdr:spPr>
        <a:xfrm>
          <a:off x="8140065" y="566261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167</xdr:row>
      <xdr:rowOff>0</xdr:rowOff>
    </xdr:from>
    <xdr:ext cx="192428" cy="272577"/>
    <xdr:sp macro="" textlink="">
      <xdr:nvSpPr>
        <xdr:cNvPr id="155" name="Picture 38">
          <a:extLst>
            <a:ext uri="{FF2B5EF4-FFF2-40B4-BE49-F238E27FC236}">
              <a16:creationId xmlns:a16="http://schemas.microsoft.com/office/drawing/2014/main" id="{71756F2D-E7C6-49B0-A470-28EBF0D13289}"/>
            </a:ext>
          </a:extLst>
        </xdr:cNvPr>
        <xdr:cNvSpPr txBox="1"/>
      </xdr:nvSpPr>
      <xdr:spPr>
        <a:xfrm>
          <a:off x="8140065" y="566261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167</xdr:row>
      <xdr:rowOff>0</xdr:rowOff>
    </xdr:from>
    <xdr:ext cx="192428" cy="272577"/>
    <xdr:sp macro="" textlink="">
      <xdr:nvSpPr>
        <xdr:cNvPr id="156" name="Picture 38">
          <a:extLst>
            <a:ext uri="{FF2B5EF4-FFF2-40B4-BE49-F238E27FC236}">
              <a16:creationId xmlns:a16="http://schemas.microsoft.com/office/drawing/2014/main" id="{4EFF74A0-EE12-47C5-9E7C-2C3149C8DFD3}"/>
            </a:ext>
          </a:extLst>
        </xdr:cNvPr>
        <xdr:cNvSpPr txBox="1"/>
      </xdr:nvSpPr>
      <xdr:spPr>
        <a:xfrm>
          <a:off x="8140065" y="566261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167</xdr:row>
      <xdr:rowOff>0</xdr:rowOff>
    </xdr:from>
    <xdr:ext cx="192428" cy="272577"/>
    <xdr:sp macro="" textlink="">
      <xdr:nvSpPr>
        <xdr:cNvPr id="157" name="Picture 38">
          <a:extLst>
            <a:ext uri="{FF2B5EF4-FFF2-40B4-BE49-F238E27FC236}">
              <a16:creationId xmlns:a16="http://schemas.microsoft.com/office/drawing/2014/main" id="{FC9DC3E1-F5B8-47E8-A7B5-839237828893}"/>
            </a:ext>
          </a:extLst>
        </xdr:cNvPr>
        <xdr:cNvSpPr txBox="1"/>
      </xdr:nvSpPr>
      <xdr:spPr>
        <a:xfrm>
          <a:off x="8140065" y="566261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167</xdr:row>
      <xdr:rowOff>0</xdr:rowOff>
    </xdr:from>
    <xdr:ext cx="192428" cy="272577"/>
    <xdr:sp macro="" textlink="">
      <xdr:nvSpPr>
        <xdr:cNvPr id="158" name="Picture 38">
          <a:extLst>
            <a:ext uri="{FF2B5EF4-FFF2-40B4-BE49-F238E27FC236}">
              <a16:creationId xmlns:a16="http://schemas.microsoft.com/office/drawing/2014/main" id="{A51FCC46-FF86-487B-90DE-186304CE952A}"/>
            </a:ext>
          </a:extLst>
        </xdr:cNvPr>
        <xdr:cNvSpPr txBox="1"/>
      </xdr:nvSpPr>
      <xdr:spPr>
        <a:xfrm>
          <a:off x="8140065" y="566261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167</xdr:row>
      <xdr:rowOff>0</xdr:rowOff>
    </xdr:from>
    <xdr:ext cx="192428" cy="272577"/>
    <xdr:sp macro="" textlink="">
      <xdr:nvSpPr>
        <xdr:cNvPr id="159" name="Picture 38">
          <a:extLst>
            <a:ext uri="{FF2B5EF4-FFF2-40B4-BE49-F238E27FC236}">
              <a16:creationId xmlns:a16="http://schemas.microsoft.com/office/drawing/2014/main" id="{21FDDBA4-A8C2-4EEF-87A8-7E2BDEE9ED3D}"/>
            </a:ext>
          </a:extLst>
        </xdr:cNvPr>
        <xdr:cNvSpPr txBox="1"/>
      </xdr:nvSpPr>
      <xdr:spPr>
        <a:xfrm>
          <a:off x="8140065" y="566261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167</xdr:row>
      <xdr:rowOff>0</xdr:rowOff>
    </xdr:from>
    <xdr:ext cx="192428" cy="272577"/>
    <xdr:sp macro="" textlink="">
      <xdr:nvSpPr>
        <xdr:cNvPr id="160" name="Picture 38">
          <a:extLst>
            <a:ext uri="{FF2B5EF4-FFF2-40B4-BE49-F238E27FC236}">
              <a16:creationId xmlns:a16="http://schemas.microsoft.com/office/drawing/2014/main" id="{AE39163E-C40B-4A52-AE47-00CD15E296DB}"/>
            </a:ext>
          </a:extLst>
        </xdr:cNvPr>
        <xdr:cNvSpPr txBox="1"/>
      </xdr:nvSpPr>
      <xdr:spPr>
        <a:xfrm>
          <a:off x="8140065" y="566261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168</xdr:row>
      <xdr:rowOff>0</xdr:rowOff>
    </xdr:from>
    <xdr:ext cx="192428" cy="272577"/>
    <xdr:sp macro="" textlink="">
      <xdr:nvSpPr>
        <xdr:cNvPr id="161" name="Picture 38">
          <a:extLst>
            <a:ext uri="{FF2B5EF4-FFF2-40B4-BE49-F238E27FC236}">
              <a16:creationId xmlns:a16="http://schemas.microsoft.com/office/drawing/2014/main" id="{B36EBA42-4207-4926-A006-18F30D9D13BF}"/>
            </a:ext>
          </a:extLst>
        </xdr:cNvPr>
        <xdr:cNvSpPr txBox="1"/>
      </xdr:nvSpPr>
      <xdr:spPr>
        <a:xfrm>
          <a:off x="8140065" y="569499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168</xdr:row>
      <xdr:rowOff>0</xdr:rowOff>
    </xdr:from>
    <xdr:ext cx="192428" cy="272577"/>
    <xdr:sp macro="" textlink="">
      <xdr:nvSpPr>
        <xdr:cNvPr id="162" name="Picture 38">
          <a:extLst>
            <a:ext uri="{FF2B5EF4-FFF2-40B4-BE49-F238E27FC236}">
              <a16:creationId xmlns:a16="http://schemas.microsoft.com/office/drawing/2014/main" id="{B42D9027-AB8F-4084-A9F9-9E983D4A2036}"/>
            </a:ext>
          </a:extLst>
        </xdr:cNvPr>
        <xdr:cNvSpPr txBox="1"/>
      </xdr:nvSpPr>
      <xdr:spPr>
        <a:xfrm>
          <a:off x="8140065" y="569499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168</xdr:row>
      <xdr:rowOff>0</xdr:rowOff>
    </xdr:from>
    <xdr:ext cx="192428" cy="272577"/>
    <xdr:sp macro="" textlink="">
      <xdr:nvSpPr>
        <xdr:cNvPr id="163" name="Picture 38">
          <a:extLst>
            <a:ext uri="{FF2B5EF4-FFF2-40B4-BE49-F238E27FC236}">
              <a16:creationId xmlns:a16="http://schemas.microsoft.com/office/drawing/2014/main" id="{2B2D1673-94D4-4E90-A614-53BA29BCF315}"/>
            </a:ext>
          </a:extLst>
        </xdr:cNvPr>
        <xdr:cNvSpPr txBox="1"/>
      </xdr:nvSpPr>
      <xdr:spPr>
        <a:xfrm>
          <a:off x="8140065" y="569499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168</xdr:row>
      <xdr:rowOff>0</xdr:rowOff>
    </xdr:from>
    <xdr:ext cx="192428" cy="272577"/>
    <xdr:sp macro="" textlink="">
      <xdr:nvSpPr>
        <xdr:cNvPr id="164" name="Picture 38">
          <a:extLst>
            <a:ext uri="{FF2B5EF4-FFF2-40B4-BE49-F238E27FC236}">
              <a16:creationId xmlns:a16="http://schemas.microsoft.com/office/drawing/2014/main" id="{A2A23A01-06A7-48DE-B409-2BC26E5BC5BB}"/>
            </a:ext>
          </a:extLst>
        </xdr:cNvPr>
        <xdr:cNvSpPr txBox="1"/>
      </xdr:nvSpPr>
      <xdr:spPr>
        <a:xfrm>
          <a:off x="8140065" y="569499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168</xdr:row>
      <xdr:rowOff>0</xdr:rowOff>
    </xdr:from>
    <xdr:ext cx="192428" cy="272577"/>
    <xdr:sp macro="" textlink="">
      <xdr:nvSpPr>
        <xdr:cNvPr id="165" name="Picture 38">
          <a:extLst>
            <a:ext uri="{FF2B5EF4-FFF2-40B4-BE49-F238E27FC236}">
              <a16:creationId xmlns:a16="http://schemas.microsoft.com/office/drawing/2014/main" id="{CD8DDD02-7B24-45C8-8C49-DE69E8594E77}"/>
            </a:ext>
          </a:extLst>
        </xdr:cNvPr>
        <xdr:cNvSpPr txBox="1"/>
      </xdr:nvSpPr>
      <xdr:spPr>
        <a:xfrm>
          <a:off x="8140065" y="569499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168</xdr:row>
      <xdr:rowOff>0</xdr:rowOff>
    </xdr:from>
    <xdr:ext cx="192428" cy="272577"/>
    <xdr:sp macro="" textlink="">
      <xdr:nvSpPr>
        <xdr:cNvPr id="166" name="Picture 38">
          <a:extLst>
            <a:ext uri="{FF2B5EF4-FFF2-40B4-BE49-F238E27FC236}">
              <a16:creationId xmlns:a16="http://schemas.microsoft.com/office/drawing/2014/main" id="{D6F856CD-C26B-4AFF-A937-8246AF22CC08}"/>
            </a:ext>
          </a:extLst>
        </xdr:cNvPr>
        <xdr:cNvSpPr txBox="1"/>
      </xdr:nvSpPr>
      <xdr:spPr>
        <a:xfrm>
          <a:off x="8140065" y="569499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168</xdr:row>
      <xdr:rowOff>0</xdr:rowOff>
    </xdr:from>
    <xdr:ext cx="192428" cy="272577"/>
    <xdr:sp macro="" textlink="">
      <xdr:nvSpPr>
        <xdr:cNvPr id="167" name="Picture 38">
          <a:extLst>
            <a:ext uri="{FF2B5EF4-FFF2-40B4-BE49-F238E27FC236}">
              <a16:creationId xmlns:a16="http://schemas.microsoft.com/office/drawing/2014/main" id="{191AB42F-C6B1-4B5C-98C9-5AAFDDD7AD0F}"/>
            </a:ext>
          </a:extLst>
        </xdr:cNvPr>
        <xdr:cNvSpPr txBox="1"/>
      </xdr:nvSpPr>
      <xdr:spPr>
        <a:xfrm>
          <a:off x="8140065" y="569499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168</xdr:row>
      <xdr:rowOff>0</xdr:rowOff>
    </xdr:from>
    <xdr:ext cx="192428" cy="272577"/>
    <xdr:sp macro="" textlink="">
      <xdr:nvSpPr>
        <xdr:cNvPr id="168" name="Picture 38">
          <a:extLst>
            <a:ext uri="{FF2B5EF4-FFF2-40B4-BE49-F238E27FC236}">
              <a16:creationId xmlns:a16="http://schemas.microsoft.com/office/drawing/2014/main" id="{F5C05ECC-248D-4C56-9169-FFFF880C1876}"/>
            </a:ext>
          </a:extLst>
        </xdr:cNvPr>
        <xdr:cNvSpPr txBox="1"/>
      </xdr:nvSpPr>
      <xdr:spPr>
        <a:xfrm>
          <a:off x="8140065" y="569499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69" name="Picture 38">
          <a:extLst>
            <a:ext uri="{FF2B5EF4-FFF2-40B4-BE49-F238E27FC236}">
              <a16:creationId xmlns:a16="http://schemas.microsoft.com/office/drawing/2014/main" id="{1EE44E71-728B-4C9D-B253-3E4726CC2A2E}"/>
            </a:ext>
          </a:extLst>
        </xdr:cNvPr>
        <xdr:cNvSpPr txBox="1"/>
      </xdr:nvSpPr>
      <xdr:spPr>
        <a:xfrm>
          <a:off x="8140065" y="572738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70" name="Picture 38">
          <a:extLst>
            <a:ext uri="{FF2B5EF4-FFF2-40B4-BE49-F238E27FC236}">
              <a16:creationId xmlns:a16="http://schemas.microsoft.com/office/drawing/2014/main" id="{A070F27A-D005-4A12-AF33-34C4C0A0B32D}"/>
            </a:ext>
          </a:extLst>
        </xdr:cNvPr>
        <xdr:cNvSpPr txBox="1"/>
      </xdr:nvSpPr>
      <xdr:spPr>
        <a:xfrm>
          <a:off x="8140065" y="572738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71" name="Picture 38">
          <a:extLst>
            <a:ext uri="{FF2B5EF4-FFF2-40B4-BE49-F238E27FC236}">
              <a16:creationId xmlns:a16="http://schemas.microsoft.com/office/drawing/2014/main" id="{30805FEE-2B3E-4E54-8C33-871B322BDA90}"/>
            </a:ext>
          </a:extLst>
        </xdr:cNvPr>
        <xdr:cNvSpPr txBox="1"/>
      </xdr:nvSpPr>
      <xdr:spPr>
        <a:xfrm>
          <a:off x="8140065" y="572738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72" name="Picture 38">
          <a:extLst>
            <a:ext uri="{FF2B5EF4-FFF2-40B4-BE49-F238E27FC236}">
              <a16:creationId xmlns:a16="http://schemas.microsoft.com/office/drawing/2014/main" id="{43865C1E-4544-4D4D-B715-3F0D6E3B54F7}"/>
            </a:ext>
          </a:extLst>
        </xdr:cNvPr>
        <xdr:cNvSpPr txBox="1"/>
      </xdr:nvSpPr>
      <xdr:spPr>
        <a:xfrm>
          <a:off x="8140065" y="572738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73" name="Picture 38">
          <a:extLst>
            <a:ext uri="{FF2B5EF4-FFF2-40B4-BE49-F238E27FC236}">
              <a16:creationId xmlns:a16="http://schemas.microsoft.com/office/drawing/2014/main" id="{C0F769E4-ACEB-4CEB-AC39-6A2CF92C5FC0}"/>
            </a:ext>
          </a:extLst>
        </xdr:cNvPr>
        <xdr:cNvSpPr txBox="1"/>
      </xdr:nvSpPr>
      <xdr:spPr>
        <a:xfrm>
          <a:off x="8140065" y="572738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74" name="Picture 38">
          <a:extLst>
            <a:ext uri="{FF2B5EF4-FFF2-40B4-BE49-F238E27FC236}">
              <a16:creationId xmlns:a16="http://schemas.microsoft.com/office/drawing/2014/main" id="{67D29984-50CA-4D97-A9CA-2E38917CED22}"/>
            </a:ext>
          </a:extLst>
        </xdr:cNvPr>
        <xdr:cNvSpPr txBox="1"/>
      </xdr:nvSpPr>
      <xdr:spPr>
        <a:xfrm>
          <a:off x="8140065" y="572738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75" name="Picture 38">
          <a:extLst>
            <a:ext uri="{FF2B5EF4-FFF2-40B4-BE49-F238E27FC236}">
              <a16:creationId xmlns:a16="http://schemas.microsoft.com/office/drawing/2014/main" id="{34DABC1E-BD6F-4D19-ADCF-D3DC89D81238}"/>
            </a:ext>
          </a:extLst>
        </xdr:cNvPr>
        <xdr:cNvSpPr txBox="1"/>
      </xdr:nvSpPr>
      <xdr:spPr>
        <a:xfrm>
          <a:off x="8140065" y="572738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76" name="Picture 38">
          <a:extLst>
            <a:ext uri="{FF2B5EF4-FFF2-40B4-BE49-F238E27FC236}">
              <a16:creationId xmlns:a16="http://schemas.microsoft.com/office/drawing/2014/main" id="{D45602BC-54A1-4902-A471-D845F2273484}"/>
            </a:ext>
          </a:extLst>
        </xdr:cNvPr>
        <xdr:cNvSpPr txBox="1"/>
      </xdr:nvSpPr>
      <xdr:spPr>
        <a:xfrm>
          <a:off x="8140065" y="572738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77" name="Picture 38">
          <a:extLst>
            <a:ext uri="{FF2B5EF4-FFF2-40B4-BE49-F238E27FC236}">
              <a16:creationId xmlns:a16="http://schemas.microsoft.com/office/drawing/2014/main" id="{BF743316-58D9-4283-8766-3C925F8CF906}"/>
            </a:ext>
          </a:extLst>
        </xdr:cNvPr>
        <xdr:cNvSpPr txBox="1"/>
      </xdr:nvSpPr>
      <xdr:spPr>
        <a:xfrm>
          <a:off x="8140065" y="575976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78" name="Picture 38">
          <a:extLst>
            <a:ext uri="{FF2B5EF4-FFF2-40B4-BE49-F238E27FC236}">
              <a16:creationId xmlns:a16="http://schemas.microsoft.com/office/drawing/2014/main" id="{172AB33B-287A-4F53-A174-BF1A6EC21321}"/>
            </a:ext>
          </a:extLst>
        </xdr:cNvPr>
        <xdr:cNvSpPr txBox="1"/>
      </xdr:nvSpPr>
      <xdr:spPr>
        <a:xfrm>
          <a:off x="8140065" y="575976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79" name="Picture 38">
          <a:extLst>
            <a:ext uri="{FF2B5EF4-FFF2-40B4-BE49-F238E27FC236}">
              <a16:creationId xmlns:a16="http://schemas.microsoft.com/office/drawing/2014/main" id="{6354084C-D281-486B-BD64-64DC9C55070C}"/>
            </a:ext>
          </a:extLst>
        </xdr:cNvPr>
        <xdr:cNvSpPr txBox="1"/>
      </xdr:nvSpPr>
      <xdr:spPr>
        <a:xfrm>
          <a:off x="8140065" y="575976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80" name="Picture 38">
          <a:extLst>
            <a:ext uri="{FF2B5EF4-FFF2-40B4-BE49-F238E27FC236}">
              <a16:creationId xmlns:a16="http://schemas.microsoft.com/office/drawing/2014/main" id="{5866479E-EB05-4096-A948-1651A4860BFD}"/>
            </a:ext>
          </a:extLst>
        </xdr:cNvPr>
        <xdr:cNvSpPr txBox="1"/>
      </xdr:nvSpPr>
      <xdr:spPr>
        <a:xfrm>
          <a:off x="8140065" y="575976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81" name="Picture 38">
          <a:extLst>
            <a:ext uri="{FF2B5EF4-FFF2-40B4-BE49-F238E27FC236}">
              <a16:creationId xmlns:a16="http://schemas.microsoft.com/office/drawing/2014/main" id="{CCB28A36-34EE-4C8A-92FE-49F2CC4EB3D0}"/>
            </a:ext>
          </a:extLst>
        </xdr:cNvPr>
        <xdr:cNvSpPr txBox="1"/>
      </xdr:nvSpPr>
      <xdr:spPr>
        <a:xfrm>
          <a:off x="8140065" y="575976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82" name="Picture 38">
          <a:extLst>
            <a:ext uri="{FF2B5EF4-FFF2-40B4-BE49-F238E27FC236}">
              <a16:creationId xmlns:a16="http://schemas.microsoft.com/office/drawing/2014/main" id="{0DC3C603-19F9-4BB1-831D-34504C43650A}"/>
            </a:ext>
          </a:extLst>
        </xdr:cNvPr>
        <xdr:cNvSpPr txBox="1"/>
      </xdr:nvSpPr>
      <xdr:spPr>
        <a:xfrm>
          <a:off x="8140065" y="575976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83" name="Picture 38">
          <a:extLst>
            <a:ext uri="{FF2B5EF4-FFF2-40B4-BE49-F238E27FC236}">
              <a16:creationId xmlns:a16="http://schemas.microsoft.com/office/drawing/2014/main" id="{F0C590FE-27FE-4A75-9BA4-8B003BAB19A1}"/>
            </a:ext>
          </a:extLst>
        </xdr:cNvPr>
        <xdr:cNvSpPr txBox="1"/>
      </xdr:nvSpPr>
      <xdr:spPr>
        <a:xfrm>
          <a:off x="8140065" y="575976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169</xdr:row>
      <xdr:rowOff>0</xdr:rowOff>
    </xdr:from>
    <xdr:ext cx="192428" cy="272577"/>
    <xdr:sp macro="" textlink="">
      <xdr:nvSpPr>
        <xdr:cNvPr id="184" name="Picture 38">
          <a:extLst>
            <a:ext uri="{FF2B5EF4-FFF2-40B4-BE49-F238E27FC236}">
              <a16:creationId xmlns:a16="http://schemas.microsoft.com/office/drawing/2014/main" id="{ACE1ADDA-CBC8-429E-A5E5-01423EBD92A0}"/>
            </a:ext>
          </a:extLst>
        </xdr:cNvPr>
        <xdr:cNvSpPr txBox="1"/>
      </xdr:nvSpPr>
      <xdr:spPr>
        <a:xfrm>
          <a:off x="8140065" y="575976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170</xdr:row>
      <xdr:rowOff>0</xdr:rowOff>
    </xdr:from>
    <xdr:ext cx="192428" cy="272577"/>
    <xdr:sp macro="" textlink="">
      <xdr:nvSpPr>
        <xdr:cNvPr id="185" name="Picture 38">
          <a:extLst>
            <a:ext uri="{FF2B5EF4-FFF2-40B4-BE49-F238E27FC236}">
              <a16:creationId xmlns:a16="http://schemas.microsoft.com/office/drawing/2014/main" id="{4D2D73CD-DC19-4E8F-B5C6-77546AE0E645}"/>
            </a:ext>
          </a:extLst>
        </xdr:cNvPr>
        <xdr:cNvSpPr txBox="1"/>
      </xdr:nvSpPr>
      <xdr:spPr>
        <a:xfrm>
          <a:off x="8140065" y="579215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170</xdr:row>
      <xdr:rowOff>0</xdr:rowOff>
    </xdr:from>
    <xdr:ext cx="192428" cy="272577"/>
    <xdr:sp macro="" textlink="">
      <xdr:nvSpPr>
        <xdr:cNvPr id="186" name="Picture 38">
          <a:extLst>
            <a:ext uri="{FF2B5EF4-FFF2-40B4-BE49-F238E27FC236}">
              <a16:creationId xmlns:a16="http://schemas.microsoft.com/office/drawing/2014/main" id="{4F8A6FC5-3DF9-4D17-B6CD-6F8F7FCBE928}"/>
            </a:ext>
          </a:extLst>
        </xdr:cNvPr>
        <xdr:cNvSpPr txBox="1"/>
      </xdr:nvSpPr>
      <xdr:spPr>
        <a:xfrm>
          <a:off x="8140065" y="579215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170</xdr:row>
      <xdr:rowOff>0</xdr:rowOff>
    </xdr:from>
    <xdr:ext cx="192428" cy="272577"/>
    <xdr:sp macro="" textlink="">
      <xdr:nvSpPr>
        <xdr:cNvPr id="187" name="Picture 38">
          <a:extLst>
            <a:ext uri="{FF2B5EF4-FFF2-40B4-BE49-F238E27FC236}">
              <a16:creationId xmlns:a16="http://schemas.microsoft.com/office/drawing/2014/main" id="{93D1CFEA-A63C-4EA2-9C71-0FD82A24E852}"/>
            </a:ext>
          </a:extLst>
        </xdr:cNvPr>
        <xdr:cNvSpPr txBox="1"/>
      </xdr:nvSpPr>
      <xdr:spPr>
        <a:xfrm>
          <a:off x="8140065" y="579215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170</xdr:row>
      <xdr:rowOff>0</xdr:rowOff>
    </xdr:from>
    <xdr:ext cx="192428" cy="272577"/>
    <xdr:sp macro="" textlink="">
      <xdr:nvSpPr>
        <xdr:cNvPr id="188" name="Picture 38">
          <a:extLst>
            <a:ext uri="{FF2B5EF4-FFF2-40B4-BE49-F238E27FC236}">
              <a16:creationId xmlns:a16="http://schemas.microsoft.com/office/drawing/2014/main" id="{1983E8CC-B56E-4E66-B18F-6A2FF07723DA}"/>
            </a:ext>
          </a:extLst>
        </xdr:cNvPr>
        <xdr:cNvSpPr txBox="1"/>
      </xdr:nvSpPr>
      <xdr:spPr>
        <a:xfrm>
          <a:off x="8140065" y="579215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170</xdr:row>
      <xdr:rowOff>0</xdr:rowOff>
    </xdr:from>
    <xdr:ext cx="192428" cy="272577"/>
    <xdr:sp macro="" textlink="">
      <xdr:nvSpPr>
        <xdr:cNvPr id="189" name="Picture 38">
          <a:extLst>
            <a:ext uri="{FF2B5EF4-FFF2-40B4-BE49-F238E27FC236}">
              <a16:creationId xmlns:a16="http://schemas.microsoft.com/office/drawing/2014/main" id="{8BA5DCA8-3F1F-46CB-B470-66167F7FB46F}"/>
            </a:ext>
          </a:extLst>
        </xdr:cNvPr>
        <xdr:cNvSpPr txBox="1"/>
      </xdr:nvSpPr>
      <xdr:spPr>
        <a:xfrm>
          <a:off x="8140065" y="579215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170</xdr:row>
      <xdr:rowOff>0</xdr:rowOff>
    </xdr:from>
    <xdr:ext cx="192428" cy="272577"/>
    <xdr:sp macro="" textlink="">
      <xdr:nvSpPr>
        <xdr:cNvPr id="190" name="Picture 38">
          <a:extLst>
            <a:ext uri="{FF2B5EF4-FFF2-40B4-BE49-F238E27FC236}">
              <a16:creationId xmlns:a16="http://schemas.microsoft.com/office/drawing/2014/main" id="{4D2AD64F-05C4-47A8-A7C1-0E973CF73A2A}"/>
            </a:ext>
          </a:extLst>
        </xdr:cNvPr>
        <xdr:cNvSpPr txBox="1"/>
      </xdr:nvSpPr>
      <xdr:spPr>
        <a:xfrm>
          <a:off x="8140065" y="579215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170</xdr:row>
      <xdr:rowOff>0</xdr:rowOff>
    </xdr:from>
    <xdr:ext cx="192428" cy="272577"/>
    <xdr:sp macro="" textlink="">
      <xdr:nvSpPr>
        <xdr:cNvPr id="191" name="Picture 38">
          <a:extLst>
            <a:ext uri="{FF2B5EF4-FFF2-40B4-BE49-F238E27FC236}">
              <a16:creationId xmlns:a16="http://schemas.microsoft.com/office/drawing/2014/main" id="{754098D1-745F-4DFA-96D6-B08E8B52851C}"/>
            </a:ext>
          </a:extLst>
        </xdr:cNvPr>
        <xdr:cNvSpPr txBox="1"/>
      </xdr:nvSpPr>
      <xdr:spPr>
        <a:xfrm>
          <a:off x="8140065" y="579215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170</xdr:row>
      <xdr:rowOff>0</xdr:rowOff>
    </xdr:from>
    <xdr:ext cx="192428" cy="272577"/>
    <xdr:sp macro="" textlink="">
      <xdr:nvSpPr>
        <xdr:cNvPr id="192" name="Picture 38">
          <a:extLst>
            <a:ext uri="{FF2B5EF4-FFF2-40B4-BE49-F238E27FC236}">
              <a16:creationId xmlns:a16="http://schemas.microsoft.com/office/drawing/2014/main" id="{EC9C6432-1FFB-4C07-8516-8D2FCDC03CAC}"/>
            </a:ext>
          </a:extLst>
        </xdr:cNvPr>
        <xdr:cNvSpPr txBox="1"/>
      </xdr:nvSpPr>
      <xdr:spPr>
        <a:xfrm>
          <a:off x="8140065" y="579215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171</xdr:row>
      <xdr:rowOff>0</xdr:rowOff>
    </xdr:from>
    <xdr:ext cx="192428" cy="272577"/>
    <xdr:sp macro="" textlink="">
      <xdr:nvSpPr>
        <xdr:cNvPr id="193" name="Picture 38">
          <a:extLst>
            <a:ext uri="{FF2B5EF4-FFF2-40B4-BE49-F238E27FC236}">
              <a16:creationId xmlns:a16="http://schemas.microsoft.com/office/drawing/2014/main" id="{5D7B8DA9-692E-48A1-8977-412E7C1E1184}"/>
            </a:ext>
          </a:extLst>
        </xdr:cNvPr>
        <xdr:cNvSpPr txBox="1"/>
      </xdr:nvSpPr>
      <xdr:spPr>
        <a:xfrm>
          <a:off x="8140065" y="582453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171</xdr:row>
      <xdr:rowOff>0</xdr:rowOff>
    </xdr:from>
    <xdr:ext cx="192428" cy="272577"/>
    <xdr:sp macro="" textlink="">
      <xdr:nvSpPr>
        <xdr:cNvPr id="194" name="Picture 38">
          <a:extLst>
            <a:ext uri="{FF2B5EF4-FFF2-40B4-BE49-F238E27FC236}">
              <a16:creationId xmlns:a16="http://schemas.microsoft.com/office/drawing/2014/main" id="{0556451D-27B3-420E-AD7B-666F9E65E60E}"/>
            </a:ext>
          </a:extLst>
        </xdr:cNvPr>
        <xdr:cNvSpPr txBox="1"/>
      </xdr:nvSpPr>
      <xdr:spPr>
        <a:xfrm>
          <a:off x="8140065" y="582453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171</xdr:row>
      <xdr:rowOff>0</xdr:rowOff>
    </xdr:from>
    <xdr:ext cx="192428" cy="272577"/>
    <xdr:sp macro="" textlink="">
      <xdr:nvSpPr>
        <xdr:cNvPr id="195" name="Picture 38">
          <a:extLst>
            <a:ext uri="{FF2B5EF4-FFF2-40B4-BE49-F238E27FC236}">
              <a16:creationId xmlns:a16="http://schemas.microsoft.com/office/drawing/2014/main" id="{FEAB1D94-6660-42E9-AD06-CDFBCD67AF90}"/>
            </a:ext>
          </a:extLst>
        </xdr:cNvPr>
        <xdr:cNvSpPr txBox="1"/>
      </xdr:nvSpPr>
      <xdr:spPr>
        <a:xfrm>
          <a:off x="8140065" y="582453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171</xdr:row>
      <xdr:rowOff>0</xdr:rowOff>
    </xdr:from>
    <xdr:ext cx="192428" cy="272577"/>
    <xdr:sp macro="" textlink="">
      <xdr:nvSpPr>
        <xdr:cNvPr id="196" name="Picture 38">
          <a:extLst>
            <a:ext uri="{FF2B5EF4-FFF2-40B4-BE49-F238E27FC236}">
              <a16:creationId xmlns:a16="http://schemas.microsoft.com/office/drawing/2014/main" id="{D8E7250E-F724-46EF-A2B9-E163353B6872}"/>
            </a:ext>
          </a:extLst>
        </xdr:cNvPr>
        <xdr:cNvSpPr txBox="1"/>
      </xdr:nvSpPr>
      <xdr:spPr>
        <a:xfrm>
          <a:off x="8140065" y="582453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171</xdr:row>
      <xdr:rowOff>0</xdr:rowOff>
    </xdr:from>
    <xdr:ext cx="192428" cy="272577"/>
    <xdr:sp macro="" textlink="">
      <xdr:nvSpPr>
        <xdr:cNvPr id="197" name="Picture 38">
          <a:extLst>
            <a:ext uri="{FF2B5EF4-FFF2-40B4-BE49-F238E27FC236}">
              <a16:creationId xmlns:a16="http://schemas.microsoft.com/office/drawing/2014/main" id="{D91BFB89-5C82-4AC5-AADE-AE2A1DA1C89F}"/>
            </a:ext>
          </a:extLst>
        </xdr:cNvPr>
        <xdr:cNvSpPr txBox="1"/>
      </xdr:nvSpPr>
      <xdr:spPr>
        <a:xfrm>
          <a:off x="8140065" y="582453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171</xdr:row>
      <xdr:rowOff>0</xdr:rowOff>
    </xdr:from>
    <xdr:ext cx="192428" cy="272577"/>
    <xdr:sp macro="" textlink="">
      <xdr:nvSpPr>
        <xdr:cNvPr id="198" name="Picture 38">
          <a:extLst>
            <a:ext uri="{FF2B5EF4-FFF2-40B4-BE49-F238E27FC236}">
              <a16:creationId xmlns:a16="http://schemas.microsoft.com/office/drawing/2014/main" id="{480CF3AF-E91F-424A-ADAB-68A4A3B57A30}"/>
            </a:ext>
          </a:extLst>
        </xdr:cNvPr>
        <xdr:cNvSpPr txBox="1"/>
      </xdr:nvSpPr>
      <xdr:spPr>
        <a:xfrm>
          <a:off x="8140065" y="582453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171</xdr:row>
      <xdr:rowOff>0</xdr:rowOff>
    </xdr:from>
    <xdr:ext cx="192428" cy="272577"/>
    <xdr:sp macro="" textlink="">
      <xdr:nvSpPr>
        <xdr:cNvPr id="199" name="Picture 38">
          <a:extLst>
            <a:ext uri="{FF2B5EF4-FFF2-40B4-BE49-F238E27FC236}">
              <a16:creationId xmlns:a16="http://schemas.microsoft.com/office/drawing/2014/main" id="{2ED2D15A-F77F-46CA-A342-1326DCD65829}"/>
            </a:ext>
          </a:extLst>
        </xdr:cNvPr>
        <xdr:cNvSpPr txBox="1"/>
      </xdr:nvSpPr>
      <xdr:spPr>
        <a:xfrm>
          <a:off x="8140065" y="582453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171</xdr:row>
      <xdr:rowOff>0</xdr:rowOff>
    </xdr:from>
    <xdr:ext cx="192428" cy="272577"/>
    <xdr:sp macro="" textlink="">
      <xdr:nvSpPr>
        <xdr:cNvPr id="200" name="Picture 38">
          <a:extLst>
            <a:ext uri="{FF2B5EF4-FFF2-40B4-BE49-F238E27FC236}">
              <a16:creationId xmlns:a16="http://schemas.microsoft.com/office/drawing/2014/main" id="{9C91EF6A-1076-485F-A3CA-4C311A4B583A}"/>
            </a:ext>
          </a:extLst>
        </xdr:cNvPr>
        <xdr:cNvSpPr txBox="1"/>
      </xdr:nvSpPr>
      <xdr:spPr>
        <a:xfrm>
          <a:off x="8140065" y="582453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172</xdr:row>
      <xdr:rowOff>0</xdr:rowOff>
    </xdr:from>
    <xdr:ext cx="192428" cy="272577"/>
    <xdr:sp macro="" textlink="">
      <xdr:nvSpPr>
        <xdr:cNvPr id="201" name="Picture 38">
          <a:extLst>
            <a:ext uri="{FF2B5EF4-FFF2-40B4-BE49-F238E27FC236}">
              <a16:creationId xmlns:a16="http://schemas.microsoft.com/office/drawing/2014/main" id="{28FF5BCA-F2F5-47D0-B74E-B87834533BFF}"/>
            </a:ext>
          </a:extLst>
        </xdr:cNvPr>
        <xdr:cNvSpPr txBox="1"/>
      </xdr:nvSpPr>
      <xdr:spPr>
        <a:xfrm>
          <a:off x="8140065" y="585692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172</xdr:row>
      <xdr:rowOff>0</xdr:rowOff>
    </xdr:from>
    <xdr:ext cx="192428" cy="272577"/>
    <xdr:sp macro="" textlink="">
      <xdr:nvSpPr>
        <xdr:cNvPr id="202" name="Picture 38">
          <a:extLst>
            <a:ext uri="{FF2B5EF4-FFF2-40B4-BE49-F238E27FC236}">
              <a16:creationId xmlns:a16="http://schemas.microsoft.com/office/drawing/2014/main" id="{E0D01FAE-0B99-4666-83BC-BBD2F4368037}"/>
            </a:ext>
          </a:extLst>
        </xdr:cNvPr>
        <xdr:cNvSpPr txBox="1"/>
      </xdr:nvSpPr>
      <xdr:spPr>
        <a:xfrm>
          <a:off x="8140065" y="585692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172</xdr:row>
      <xdr:rowOff>0</xdr:rowOff>
    </xdr:from>
    <xdr:ext cx="192428" cy="272577"/>
    <xdr:sp macro="" textlink="">
      <xdr:nvSpPr>
        <xdr:cNvPr id="203" name="Picture 38">
          <a:extLst>
            <a:ext uri="{FF2B5EF4-FFF2-40B4-BE49-F238E27FC236}">
              <a16:creationId xmlns:a16="http://schemas.microsoft.com/office/drawing/2014/main" id="{10537F7A-CD3A-42BF-955E-9ABB87E93E01}"/>
            </a:ext>
          </a:extLst>
        </xdr:cNvPr>
        <xdr:cNvSpPr txBox="1"/>
      </xdr:nvSpPr>
      <xdr:spPr>
        <a:xfrm>
          <a:off x="8140065" y="585692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172</xdr:row>
      <xdr:rowOff>0</xdr:rowOff>
    </xdr:from>
    <xdr:ext cx="192428" cy="272577"/>
    <xdr:sp macro="" textlink="">
      <xdr:nvSpPr>
        <xdr:cNvPr id="204" name="Picture 38">
          <a:extLst>
            <a:ext uri="{FF2B5EF4-FFF2-40B4-BE49-F238E27FC236}">
              <a16:creationId xmlns:a16="http://schemas.microsoft.com/office/drawing/2014/main" id="{B9240A10-FF99-4BC0-AD8E-B5B9DAED7619}"/>
            </a:ext>
          </a:extLst>
        </xdr:cNvPr>
        <xdr:cNvSpPr txBox="1"/>
      </xdr:nvSpPr>
      <xdr:spPr>
        <a:xfrm>
          <a:off x="8140065" y="585692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172</xdr:row>
      <xdr:rowOff>0</xdr:rowOff>
    </xdr:from>
    <xdr:ext cx="192428" cy="272577"/>
    <xdr:sp macro="" textlink="">
      <xdr:nvSpPr>
        <xdr:cNvPr id="205" name="Picture 38">
          <a:extLst>
            <a:ext uri="{FF2B5EF4-FFF2-40B4-BE49-F238E27FC236}">
              <a16:creationId xmlns:a16="http://schemas.microsoft.com/office/drawing/2014/main" id="{CCEC495F-2344-4340-91A0-A5F9D701836E}"/>
            </a:ext>
          </a:extLst>
        </xdr:cNvPr>
        <xdr:cNvSpPr txBox="1"/>
      </xdr:nvSpPr>
      <xdr:spPr>
        <a:xfrm>
          <a:off x="8140065" y="585692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172</xdr:row>
      <xdr:rowOff>0</xdr:rowOff>
    </xdr:from>
    <xdr:ext cx="192428" cy="272577"/>
    <xdr:sp macro="" textlink="">
      <xdr:nvSpPr>
        <xdr:cNvPr id="206" name="Picture 38">
          <a:extLst>
            <a:ext uri="{FF2B5EF4-FFF2-40B4-BE49-F238E27FC236}">
              <a16:creationId xmlns:a16="http://schemas.microsoft.com/office/drawing/2014/main" id="{E19AF616-1E0E-45A3-ADF8-6940E9E8D01D}"/>
            </a:ext>
          </a:extLst>
        </xdr:cNvPr>
        <xdr:cNvSpPr txBox="1"/>
      </xdr:nvSpPr>
      <xdr:spPr>
        <a:xfrm>
          <a:off x="8140065" y="585692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172</xdr:row>
      <xdr:rowOff>0</xdr:rowOff>
    </xdr:from>
    <xdr:ext cx="192428" cy="272577"/>
    <xdr:sp macro="" textlink="">
      <xdr:nvSpPr>
        <xdr:cNvPr id="207" name="Picture 38">
          <a:extLst>
            <a:ext uri="{FF2B5EF4-FFF2-40B4-BE49-F238E27FC236}">
              <a16:creationId xmlns:a16="http://schemas.microsoft.com/office/drawing/2014/main" id="{672F4992-E924-475A-A540-93DDC86A131B}"/>
            </a:ext>
          </a:extLst>
        </xdr:cNvPr>
        <xdr:cNvSpPr txBox="1"/>
      </xdr:nvSpPr>
      <xdr:spPr>
        <a:xfrm>
          <a:off x="8140065" y="585692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172</xdr:row>
      <xdr:rowOff>0</xdr:rowOff>
    </xdr:from>
    <xdr:ext cx="192428" cy="272577"/>
    <xdr:sp macro="" textlink="">
      <xdr:nvSpPr>
        <xdr:cNvPr id="208" name="Picture 38">
          <a:extLst>
            <a:ext uri="{FF2B5EF4-FFF2-40B4-BE49-F238E27FC236}">
              <a16:creationId xmlns:a16="http://schemas.microsoft.com/office/drawing/2014/main" id="{4B25B29C-3FA3-4814-9D81-4768D0DFCE8E}"/>
            </a:ext>
          </a:extLst>
        </xdr:cNvPr>
        <xdr:cNvSpPr txBox="1"/>
      </xdr:nvSpPr>
      <xdr:spPr>
        <a:xfrm>
          <a:off x="8140065" y="585692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173</xdr:row>
      <xdr:rowOff>0</xdr:rowOff>
    </xdr:from>
    <xdr:ext cx="192428" cy="272577"/>
    <xdr:sp macro="" textlink="">
      <xdr:nvSpPr>
        <xdr:cNvPr id="209" name="Picture 38">
          <a:extLst>
            <a:ext uri="{FF2B5EF4-FFF2-40B4-BE49-F238E27FC236}">
              <a16:creationId xmlns:a16="http://schemas.microsoft.com/office/drawing/2014/main" id="{F5F70ECE-F497-4181-9C08-035C5C795BDF}"/>
            </a:ext>
          </a:extLst>
        </xdr:cNvPr>
        <xdr:cNvSpPr txBox="1"/>
      </xdr:nvSpPr>
      <xdr:spPr>
        <a:xfrm>
          <a:off x="8140065" y="58893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173</xdr:row>
      <xdr:rowOff>0</xdr:rowOff>
    </xdr:from>
    <xdr:ext cx="192428" cy="272577"/>
    <xdr:sp macro="" textlink="">
      <xdr:nvSpPr>
        <xdr:cNvPr id="210" name="Picture 38">
          <a:extLst>
            <a:ext uri="{FF2B5EF4-FFF2-40B4-BE49-F238E27FC236}">
              <a16:creationId xmlns:a16="http://schemas.microsoft.com/office/drawing/2014/main" id="{086D7C40-D27F-4EB7-A971-D4B11475F0E4}"/>
            </a:ext>
          </a:extLst>
        </xdr:cNvPr>
        <xdr:cNvSpPr txBox="1"/>
      </xdr:nvSpPr>
      <xdr:spPr>
        <a:xfrm>
          <a:off x="8140065" y="58893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173</xdr:row>
      <xdr:rowOff>0</xdr:rowOff>
    </xdr:from>
    <xdr:ext cx="192428" cy="272577"/>
    <xdr:sp macro="" textlink="">
      <xdr:nvSpPr>
        <xdr:cNvPr id="211" name="Picture 38">
          <a:extLst>
            <a:ext uri="{FF2B5EF4-FFF2-40B4-BE49-F238E27FC236}">
              <a16:creationId xmlns:a16="http://schemas.microsoft.com/office/drawing/2014/main" id="{654E7EDC-33EF-464C-817D-653AAB11698A}"/>
            </a:ext>
          </a:extLst>
        </xdr:cNvPr>
        <xdr:cNvSpPr txBox="1"/>
      </xdr:nvSpPr>
      <xdr:spPr>
        <a:xfrm>
          <a:off x="8140065" y="58893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173</xdr:row>
      <xdr:rowOff>0</xdr:rowOff>
    </xdr:from>
    <xdr:ext cx="192428" cy="272577"/>
    <xdr:sp macro="" textlink="">
      <xdr:nvSpPr>
        <xdr:cNvPr id="212" name="Picture 38">
          <a:extLst>
            <a:ext uri="{FF2B5EF4-FFF2-40B4-BE49-F238E27FC236}">
              <a16:creationId xmlns:a16="http://schemas.microsoft.com/office/drawing/2014/main" id="{BE84FA84-7BC3-438B-81C5-A2E1BC731D38}"/>
            </a:ext>
          </a:extLst>
        </xdr:cNvPr>
        <xdr:cNvSpPr txBox="1"/>
      </xdr:nvSpPr>
      <xdr:spPr>
        <a:xfrm>
          <a:off x="8140065" y="58893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173</xdr:row>
      <xdr:rowOff>0</xdr:rowOff>
    </xdr:from>
    <xdr:ext cx="192428" cy="272577"/>
    <xdr:sp macro="" textlink="">
      <xdr:nvSpPr>
        <xdr:cNvPr id="213" name="Picture 38">
          <a:extLst>
            <a:ext uri="{FF2B5EF4-FFF2-40B4-BE49-F238E27FC236}">
              <a16:creationId xmlns:a16="http://schemas.microsoft.com/office/drawing/2014/main" id="{DD546543-698E-408A-BB9A-BA5E0A90D3C7}"/>
            </a:ext>
          </a:extLst>
        </xdr:cNvPr>
        <xdr:cNvSpPr txBox="1"/>
      </xdr:nvSpPr>
      <xdr:spPr>
        <a:xfrm>
          <a:off x="8140065" y="58893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173</xdr:row>
      <xdr:rowOff>0</xdr:rowOff>
    </xdr:from>
    <xdr:ext cx="192428" cy="272577"/>
    <xdr:sp macro="" textlink="">
      <xdr:nvSpPr>
        <xdr:cNvPr id="214" name="Picture 38">
          <a:extLst>
            <a:ext uri="{FF2B5EF4-FFF2-40B4-BE49-F238E27FC236}">
              <a16:creationId xmlns:a16="http://schemas.microsoft.com/office/drawing/2014/main" id="{4057633E-7FB9-476B-81DB-F01F56E8531D}"/>
            </a:ext>
          </a:extLst>
        </xdr:cNvPr>
        <xdr:cNvSpPr txBox="1"/>
      </xdr:nvSpPr>
      <xdr:spPr>
        <a:xfrm>
          <a:off x="8140065" y="58893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173</xdr:row>
      <xdr:rowOff>0</xdr:rowOff>
    </xdr:from>
    <xdr:ext cx="192428" cy="272577"/>
    <xdr:sp macro="" textlink="">
      <xdr:nvSpPr>
        <xdr:cNvPr id="215" name="Picture 38">
          <a:extLst>
            <a:ext uri="{FF2B5EF4-FFF2-40B4-BE49-F238E27FC236}">
              <a16:creationId xmlns:a16="http://schemas.microsoft.com/office/drawing/2014/main" id="{A9E0D38A-9352-46FC-95EB-3F7C40525A29}"/>
            </a:ext>
          </a:extLst>
        </xdr:cNvPr>
        <xdr:cNvSpPr txBox="1"/>
      </xdr:nvSpPr>
      <xdr:spPr>
        <a:xfrm>
          <a:off x="8140065" y="58893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173</xdr:row>
      <xdr:rowOff>0</xdr:rowOff>
    </xdr:from>
    <xdr:ext cx="192428" cy="272577"/>
    <xdr:sp macro="" textlink="">
      <xdr:nvSpPr>
        <xdr:cNvPr id="216" name="Picture 38">
          <a:extLst>
            <a:ext uri="{FF2B5EF4-FFF2-40B4-BE49-F238E27FC236}">
              <a16:creationId xmlns:a16="http://schemas.microsoft.com/office/drawing/2014/main" id="{DD370EB8-F25D-4796-A04F-48EA40049C6A}"/>
            </a:ext>
          </a:extLst>
        </xdr:cNvPr>
        <xdr:cNvSpPr txBox="1"/>
      </xdr:nvSpPr>
      <xdr:spPr>
        <a:xfrm>
          <a:off x="8140065" y="58893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174</xdr:row>
      <xdr:rowOff>0</xdr:rowOff>
    </xdr:from>
    <xdr:ext cx="192428" cy="272577"/>
    <xdr:sp macro="" textlink="">
      <xdr:nvSpPr>
        <xdr:cNvPr id="217" name="Picture 38">
          <a:extLst>
            <a:ext uri="{FF2B5EF4-FFF2-40B4-BE49-F238E27FC236}">
              <a16:creationId xmlns:a16="http://schemas.microsoft.com/office/drawing/2014/main" id="{6F8A8B6C-97F5-4F72-9187-402824FA0E4C}"/>
            </a:ext>
          </a:extLst>
        </xdr:cNvPr>
        <xdr:cNvSpPr txBox="1"/>
      </xdr:nvSpPr>
      <xdr:spPr>
        <a:xfrm>
          <a:off x="8140065" y="592169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174</xdr:row>
      <xdr:rowOff>0</xdr:rowOff>
    </xdr:from>
    <xdr:ext cx="192428" cy="272577"/>
    <xdr:sp macro="" textlink="">
      <xdr:nvSpPr>
        <xdr:cNvPr id="218" name="Picture 38">
          <a:extLst>
            <a:ext uri="{FF2B5EF4-FFF2-40B4-BE49-F238E27FC236}">
              <a16:creationId xmlns:a16="http://schemas.microsoft.com/office/drawing/2014/main" id="{8291097C-8069-4661-B337-98C799554291}"/>
            </a:ext>
          </a:extLst>
        </xdr:cNvPr>
        <xdr:cNvSpPr txBox="1"/>
      </xdr:nvSpPr>
      <xdr:spPr>
        <a:xfrm>
          <a:off x="8140065" y="592169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174</xdr:row>
      <xdr:rowOff>0</xdr:rowOff>
    </xdr:from>
    <xdr:ext cx="192428" cy="272577"/>
    <xdr:sp macro="" textlink="">
      <xdr:nvSpPr>
        <xdr:cNvPr id="219" name="Picture 38">
          <a:extLst>
            <a:ext uri="{FF2B5EF4-FFF2-40B4-BE49-F238E27FC236}">
              <a16:creationId xmlns:a16="http://schemas.microsoft.com/office/drawing/2014/main" id="{15CB6E93-7C82-42BA-B189-C0E0EA420F6C}"/>
            </a:ext>
          </a:extLst>
        </xdr:cNvPr>
        <xdr:cNvSpPr txBox="1"/>
      </xdr:nvSpPr>
      <xdr:spPr>
        <a:xfrm>
          <a:off x="8140065" y="592169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174</xdr:row>
      <xdr:rowOff>0</xdr:rowOff>
    </xdr:from>
    <xdr:ext cx="192428" cy="272577"/>
    <xdr:sp macro="" textlink="">
      <xdr:nvSpPr>
        <xdr:cNvPr id="220" name="Picture 38">
          <a:extLst>
            <a:ext uri="{FF2B5EF4-FFF2-40B4-BE49-F238E27FC236}">
              <a16:creationId xmlns:a16="http://schemas.microsoft.com/office/drawing/2014/main" id="{369E8849-89EF-4D6C-B839-E5F5C60F28B7}"/>
            </a:ext>
          </a:extLst>
        </xdr:cNvPr>
        <xdr:cNvSpPr txBox="1"/>
      </xdr:nvSpPr>
      <xdr:spPr>
        <a:xfrm>
          <a:off x="8140065" y="592169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174</xdr:row>
      <xdr:rowOff>0</xdr:rowOff>
    </xdr:from>
    <xdr:ext cx="192428" cy="272577"/>
    <xdr:sp macro="" textlink="">
      <xdr:nvSpPr>
        <xdr:cNvPr id="221" name="Picture 38">
          <a:extLst>
            <a:ext uri="{FF2B5EF4-FFF2-40B4-BE49-F238E27FC236}">
              <a16:creationId xmlns:a16="http://schemas.microsoft.com/office/drawing/2014/main" id="{D4D2BA3C-20DA-45E0-A719-59F541F6092B}"/>
            </a:ext>
          </a:extLst>
        </xdr:cNvPr>
        <xdr:cNvSpPr txBox="1"/>
      </xdr:nvSpPr>
      <xdr:spPr>
        <a:xfrm>
          <a:off x="8140065" y="592169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174</xdr:row>
      <xdr:rowOff>0</xdr:rowOff>
    </xdr:from>
    <xdr:ext cx="192428" cy="272577"/>
    <xdr:sp macro="" textlink="">
      <xdr:nvSpPr>
        <xdr:cNvPr id="222" name="Picture 38">
          <a:extLst>
            <a:ext uri="{FF2B5EF4-FFF2-40B4-BE49-F238E27FC236}">
              <a16:creationId xmlns:a16="http://schemas.microsoft.com/office/drawing/2014/main" id="{F6D2431B-EFA1-4CD4-BF94-85F6034E57F1}"/>
            </a:ext>
          </a:extLst>
        </xdr:cNvPr>
        <xdr:cNvSpPr txBox="1"/>
      </xdr:nvSpPr>
      <xdr:spPr>
        <a:xfrm>
          <a:off x="8140065" y="592169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174</xdr:row>
      <xdr:rowOff>0</xdr:rowOff>
    </xdr:from>
    <xdr:ext cx="192428" cy="272577"/>
    <xdr:sp macro="" textlink="">
      <xdr:nvSpPr>
        <xdr:cNvPr id="223" name="Picture 38">
          <a:extLst>
            <a:ext uri="{FF2B5EF4-FFF2-40B4-BE49-F238E27FC236}">
              <a16:creationId xmlns:a16="http://schemas.microsoft.com/office/drawing/2014/main" id="{84A58750-D143-48A0-B269-7A5866377AC5}"/>
            </a:ext>
          </a:extLst>
        </xdr:cNvPr>
        <xdr:cNvSpPr txBox="1"/>
      </xdr:nvSpPr>
      <xdr:spPr>
        <a:xfrm>
          <a:off x="8140065" y="592169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174</xdr:row>
      <xdr:rowOff>0</xdr:rowOff>
    </xdr:from>
    <xdr:ext cx="192428" cy="272577"/>
    <xdr:sp macro="" textlink="">
      <xdr:nvSpPr>
        <xdr:cNvPr id="224" name="Picture 38">
          <a:extLst>
            <a:ext uri="{FF2B5EF4-FFF2-40B4-BE49-F238E27FC236}">
              <a16:creationId xmlns:a16="http://schemas.microsoft.com/office/drawing/2014/main" id="{B154DA76-9A42-41BF-8349-4B4B88FF3A6C}"/>
            </a:ext>
          </a:extLst>
        </xdr:cNvPr>
        <xdr:cNvSpPr txBox="1"/>
      </xdr:nvSpPr>
      <xdr:spPr>
        <a:xfrm>
          <a:off x="8140065" y="592169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175</xdr:row>
      <xdr:rowOff>0</xdr:rowOff>
    </xdr:from>
    <xdr:ext cx="192428" cy="272577"/>
    <xdr:sp macro="" textlink="">
      <xdr:nvSpPr>
        <xdr:cNvPr id="225" name="Picture 38">
          <a:extLst>
            <a:ext uri="{FF2B5EF4-FFF2-40B4-BE49-F238E27FC236}">
              <a16:creationId xmlns:a16="http://schemas.microsoft.com/office/drawing/2014/main" id="{3D183CF6-975C-46F1-8D57-826F413B00C4}"/>
            </a:ext>
          </a:extLst>
        </xdr:cNvPr>
        <xdr:cNvSpPr txBox="1"/>
      </xdr:nvSpPr>
      <xdr:spPr>
        <a:xfrm>
          <a:off x="8140065" y="595407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175</xdr:row>
      <xdr:rowOff>0</xdr:rowOff>
    </xdr:from>
    <xdr:ext cx="192428" cy="272577"/>
    <xdr:sp macro="" textlink="">
      <xdr:nvSpPr>
        <xdr:cNvPr id="226" name="Picture 38">
          <a:extLst>
            <a:ext uri="{FF2B5EF4-FFF2-40B4-BE49-F238E27FC236}">
              <a16:creationId xmlns:a16="http://schemas.microsoft.com/office/drawing/2014/main" id="{B33CB227-4489-444C-8AC2-4C2E672100ED}"/>
            </a:ext>
          </a:extLst>
        </xdr:cNvPr>
        <xdr:cNvSpPr txBox="1"/>
      </xdr:nvSpPr>
      <xdr:spPr>
        <a:xfrm>
          <a:off x="8140065" y="595407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175</xdr:row>
      <xdr:rowOff>0</xdr:rowOff>
    </xdr:from>
    <xdr:ext cx="192428" cy="272577"/>
    <xdr:sp macro="" textlink="">
      <xdr:nvSpPr>
        <xdr:cNvPr id="227" name="Picture 38">
          <a:extLst>
            <a:ext uri="{FF2B5EF4-FFF2-40B4-BE49-F238E27FC236}">
              <a16:creationId xmlns:a16="http://schemas.microsoft.com/office/drawing/2014/main" id="{59939615-7C57-4934-BA04-05452D4022A4}"/>
            </a:ext>
          </a:extLst>
        </xdr:cNvPr>
        <xdr:cNvSpPr txBox="1"/>
      </xdr:nvSpPr>
      <xdr:spPr>
        <a:xfrm>
          <a:off x="8140065" y="595407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175</xdr:row>
      <xdr:rowOff>0</xdr:rowOff>
    </xdr:from>
    <xdr:ext cx="192428" cy="272577"/>
    <xdr:sp macro="" textlink="">
      <xdr:nvSpPr>
        <xdr:cNvPr id="228" name="Picture 38">
          <a:extLst>
            <a:ext uri="{FF2B5EF4-FFF2-40B4-BE49-F238E27FC236}">
              <a16:creationId xmlns:a16="http://schemas.microsoft.com/office/drawing/2014/main" id="{689330BE-AC0A-4EAC-AD41-3EE09EF361D3}"/>
            </a:ext>
          </a:extLst>
        </xdr:cNvPr>
        <xdr:cNvSpPr txBox="1"/>
      </xdr:nvSpPr>
      <xdr:spPr>
        <a:xfrm>
          <a:off x="8140065" y="595407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175</xdr:row>
      <xdr:rowOff>0</xdr:rowOff>
    </xdr:from>
    <xdr:ext cx="192428" cy="272577"/>
    <xdr:sp macro="" textlink="">
      <xdr:nvSpPr>
        <xdr:cNvPr id="229" name="Picture 38">
          <a:extLst>
            <a:ext uri="{FF2B5EF4-FFF2-40B4-BE49-F238E27FC236}">
              <a16:creationId xmlns:a16="http://schemas.microsoft.com/office/drawing/2014/main" id="{F3749D9B-B916-4FB6-831A-5AFC211794E4}"/>
            </a:ext>
          </a:extLst>
        </xdr:cNvPr>
        <xdr:cNvSpPr txBox="1"/>
      </xdr:nvSpPr>
      <xdr:spPr>
        <a:xfrm>
          <a:off x="8140065" y="595407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175</xdr:row>
      <xdr:rowOff>0</xdr:rowOff>
    </xdr:from>
    <xdr:ext cx="192428" cy="272577"/>
    <xdr:sp macro="" textlink="">
      <xdr:nvSpPr>
        <xdr:cNvPr id="230" name="Picture 38">
          <a:extLst>
            <a:ext uri="{FF2B5EF4-FFF2-40B4-BE49-F238E27FC236}">
              <a16:creationId xmlns:a16="http://schemas.microsoft.com/office/drawing/2014/main" id="{D5D27E4F-3E4E-4F70-9425-5898796D04A8}"/>
            </a:ext>
          </a:extLst>
        </xdr:cNvPr>
        <xdr:cNvSpPr txBox="1"/>
      </xdr:nvSpPr>
      <xdr:spPr>
        <a:xfrm>
          <a:off x="8140065" y="595407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175</xdr:row>
      <xdr:rowOff>0</xdr:rowOff>
    </xdr:from>
    <xdr:ext cx="192428" cy="272577"/>
    <xdr:sp macro="" textlink="">
      <xdr:nvSpPr>
        <xdr:cNvPr id="231" name="Picture 38">
          <a:extLst>
            <a:ext uri="{FF2B5EF4-FFF2-40B4-BE49-F238E27FC236}">
              <a16:creationId xmlns:a16="http://schemas.microsoft.com/office/drawing/2014/main" id="{1FA33010-D730-45E8-A416-B85422987F11}"/>
            </a:ext>
          </a:extLst>
        </xdr:cNvPr>
        <xdr:cNvSpPr txBox="1"/>
      </xdr:nvSpPr>
      <xdr:spPr>
        <a:xfrm>
          <a:off x="8140065" y="595407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175</xdr:row>
      <xdr:rowOff>0</xdr:rowOff>
    </xdr:from>
    <xdr:ext cx="192428" cy="272577"/>
    <xdr:sp macro="" textlink="">
      <xdr:nvSpPr>
        <xdr:cNvPr id="232" name="Picture 38">
          <a:extLst>
            <a:ext uri="{FF2B5EF4-FFF2-40B4-BE49-F238E27FC236}">
              <a16:creationId xmlns:a16="http://schemas.microsoft.com/office/drawing/2014/main" id="{D1F080B1-B46D-4254-8A0B-CF7741705E81}"/>
            </a:ext>
          </a:extLst>
        </xdr:cNvPr>
        <xdr:cNvSpPr txBox="1"/>
      </xdr:nvSpPr>
      <xdr:spPr>
        <a:xfrm>
          <a:off x="8140065" y="595407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176</xdr:row>
      <xdr:rowOff>0</xdr:rowOff>
    </xdr:from>
    <xdr:ext cx="192428" cy="272577"/>
    <xdr:sp macro="" textlink="">
      <xdr:nvSpPr>
        <xdr:cNvPr id="233" name="Picture 38">
          <a:extLst>
            <a:ext uri="{FF2B5EF4-FFF2-40B4-BE49-F238E27FC236}">
              <a16:creationId xmlns:a16="http://schemas.microsoft.com/office/drawing/2014/main" id="{63649096-CCE1-45D4-A397-CE2A71E8ECA7}"/>
            </a:ext>
          </a:extLst>
        </xdr:cNvPr>
        <xdr:cNvSpPr txBox="1"/>
      </xdr:nvSpPr>
      <xdr:spPr>
        <a:xfrm>
          <a:off x="8140065" y="59864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176</xdr:row>
      <xdr:rowOff>0</xdr:rowOff>
    </xdr:from>
    <xdr:ext cx="192428" cy="272577"/>
    <xdr:sp macro="" textlink="">
      <xdr:nvSpPr>
        <xdr:cNvPr id="234" name="Picture 38">
          <a:extLst>
            <a:ext uri="{FF2B5EF4-FFF2-40B4-BE49-F238E27FC236}">
              <a16:creationId xmlns:a16="http://schemas.microsoft.com/office/drawing/2014/main" id="{35EF416D-DEB6-4C97-9362-4B203888BAFB}"/>
            </a:ext>
          </a:extLst>
        </xdr:cNvPr>
        <xdr:cNvSpPr txBox="1"/>
      </xdr:nvSpPr>
      <xdr:spPr>
        <a:xfrm>
          <a:off x="8140065" y="59864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176</xdr:row>
      <xdr:rowOff>0</xdr:rowOff>
    </xdr:from>
    <xdr:ext cx="192428" cy="272577"/>
    <xdr:sp macro="" textlink="">
      <xdr:nvSpPr>
        <xdr:cNvPr id="235" name="Picture 38">
          <a:extLst>
            <a:ext uri="{FF2B5EF4-FFF2-40B4-BE49-F238E27FC236}">
              <a16:creationId xmlns:a16="http://schemas.microsoft.com/office/drawing/2014/main" id="{FB917396-50CD-46B6-8F11-241E64ED1AFB}"/>
            </a:ext>
          </a:extLst>
        </xdr:cNvPr>
        <xdr:cNvSpPr txBox="1"/>
      </xdr:nvSpPr>
      <xdr:spPr>
        <a:xfrm>
          <a:off x="8140065" y="59864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176</xdr:row>
      <xdr:rowOff>0</xdr:rowOff>
    </xdr:from>
    <xdr:ext cx="192428" cy="272577"/>
    <xdr:sp macro="" textlink="">
      <xdr:nvSpPr>
        <xdr:cNvPr id="236" name="Picture 38">
          <a:extLst>
            <a:ext uri="{FF2B5EF4-FFF2-40B4-BE49-F238E27FC236}">
              <a16:creationId xmlns:a16="http://schemas.microsoft.com/office/drawing/2014/main" id="{448E9211-CBF3-46A0-9DD5-D397065767A8}"/>
            </a:ext>
          </a:extLst>
        </xdr:cNvPr>
        <xdr:cNvSpPr txBox="1"/>
      </xdr:nvSpPr>
      <xdr:spPr>
        <a:xfrm>
          <a:off x="8140065" y="59864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176</xdr:row>
      <xdr:rowOff>0</xdr:rowOff>
    </xdr:from>
    <xdr:ext cx="192428" cy="272577"/>
    <xdr:sp macro="" textlink="">
      <xdr:nvSpPr>
        <xdr:cNvPr id="237" name="Picture 38">
          <a:extLst>
            <a:ext uri="{FF2B5EF4-FFF2-40B4-BE49-F238E27FC236}">
              <a16:creationId xmlns:a16="http://schemas.microsoft.com/office/drawing/2014/main" id="{57DAAA48-BD4B-45F4-AC94-C2C2F7EB90F2}"/>
            </a:ext>
          </a:extLst>
        </xdr:cNvPr>
        <xdr:cNvSpPr txBox="1"/>
      </xdr:nvSpPr>
      <xdr:spPr>
        <a:xfrm>
          <a:off x="8140065" y="59864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176</xdr:row>
      <xdr:rowOff>0</xdr:rowOff>
    </xdr:from>
    <xdr:ext cx="192428" cy="272577"/>
    <xdr:sp macro="" textlink="">
      <xdr:nvSpPr>
        <xdr:cNvPr id="238" name="Picture 38">
          <a:extLst>
            <a:ext uri="{FF2B5EF4-FFF2-40B4-BE49-F238E27FC236}">
              <a16:creationId xmlns:a16="http://schemas.microsoft.com/office/drawing/2014/main" id="{7B759481-8FE5-4583-98B8-15F226F5DC49}"/>
            </a:ext>
          </a:extLst>
        </xdr:cNvPr>
        <xdr:cNvSpPr txBox="1"/>
      </xdr:nvSpPr>
      <xdr:spPr>
        <a:xfrm>
          <a:off x="8140065" y="59864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176</xdr:row>
      <xdr:rowOff>0</xdr:rowOff>
    </xdr:from>
    <xdr:ext cx="192428" cy="272577"/>
    <xdr:sp macro="" textlink="">
      <xdr:nvSpPr>
        <xdr:cNvPr id="239" name="Picture 38">
          <a:extLst>
            <a:ext uri="{FF2B5EF4-FFF2-40B4-BE49-F238E27FC236}">
              <a16:creationId xmlns:a16="http://schemas.microsoft.com/office/drawing/2014/main" id="{12115327-A437-4630-AA8F-2C7EBCFD693D}"/>
            </a:ext>
          </a:extLst>
        </xdr:cNvPr>
        <xdr:cNvSpPr txBox="1"/>
      </xdr:nvSpPr>
      <xdr:spPr>
        <a:xfrm>
          <a:off x="8140065" y="59864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176</xdr:row>
      <xdr:rowOff>0</xdr:rowOff>
    </xdr:from>
    <xdr:ext cx="192428" cy="272577"/>
    <xdr:sp macro="" textlink="">
      <xdr:nvSpPr>
        <xdr:cNvPr id="240" name="Picture 38">
          <a:extLst>
            <a:ext uri="{FF2B5EF4-FFF2-40B4-BE49-F238E27FC236}">
              <a16:creationId xmlns:a16="http://schemas.microsoft.com/office/drawing/2014/main" id="{980BC689-30D1-48F8-8913-B08C38F442A7}"/>
            </a:ext>
          </a:extLst>
        </xdr:cNvPr>
        <xdr:cNvSpPr txBox="1"/>
      </xdr:nvSpPr>
      <xdr:spPr>
        <a:xfrm>
          <a:off x="8140065" y="598646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177</xdr:row>
      <xdr:rowOff>0</xdr:rowOff>
    </xdr:from>
    <xdr:ext cx="192428" cy="272577"/>
    <xdr:sp macro="" textlink="">
      <xdr:nvSpPr>
        <xdr:cNvPr id="241" name="Picture 38">
          <a:extLst>
            <a:ext uri="{FF2B5EF4-FFF2-40B4-BE49-F238E27FC236}">
              <a16:creationId xmlns:a16="http://schemas.microsoft.com/office/drawing/2014/main" id="{B510D7FF-9B35-45B6-A1D9-BCA326532679}"/>
            </a:ext>
          </a:extLst>
        </xdr:cNvPr>
        <xdr:cNvSpPr txBox="1"/>
      </xdr:nvSpPr>
      <xdr:spPr>
        <a:xfrm>
          <a:off x="8140065" y="60188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177</xdr:row>
      <xdr:rowOff>0</xdr:rowOff>
    </xdr:from>
    <xdr:ext cx="192428" cy="272577"/>
    <xdr:sp macro="" textlink="">
      <xdr:nvSpPr>
        <xdr:cNvPr id="242" name="Picture 38">
          <a:extLst>
            <a:ext uri="{FF2B5EF4-FFF2-40B4-BE49-F238E27FC236}">
              <a16:creationId xmlns:a16="http://schemas.microsoft.com/office/drawing/2014/main" id="{87BDA889-5E40-443D-999D-304DDB1B33D3}"/>
            </a:ext>
          </a:extLst>
        </xdr:cNvPr>
        <xdr:cNvSpPr txBox="1"/>
      </xdr:nvSpPr>
      <xdr:spPr>
        <a:xfrm>
          <a:off x="8140065" y="60188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177</xdr:row>
      <xdr:rowOff>0</xdr:rowOff>
    </xdr:from>
    <xdr:ext cx="192428" cy="272577"/>
    <xdr:sp macro="" textlink="">
      <xdr:nvSpPr>
        <xdr:cNvPr id="243" name="Picture 38">
          <a:extLst>
            <a:ext uri="{FF2B5EF4-FFF2-40B4-BE49-F238E27FC236}">
              <a16:creationId xmlns:a16="http://schemas.microsoft.com/office/drawing/2014/main" id="{B5F2C68F-81B5-41EC-8003-902A105E732C}"/>
            </a:ext>
          </a:extLst>
        </xdr:cNvPr>
        <xdr:cNvSpPr txBox="1"/>
      </xdr:nvSpPr>
      <xdr:spPr>
        <a:xfrm>
          <a:off x="8140065" y="60188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177</xdr:row>
      <xdr:rowOff>0</xdr:rowOff>
    </xdr:from>
    <xdr:ext cx="192428" cy="272577"/>
    <xdr:sp macro="" textlink="">
      <xdr:nvSpPr>
        <xdr:cNvPr id="244" name="Picture 38">
          <a:extLst>
            <a:ext uri="{FF2B5EF4-FFF2-40B4-BE49-F238E27FC236}">
              <a16:creationId xmlns:a16="http://schemas.microsoft.com/office/drawing/2014/main" id="{BB044C96-87D0-4323-807A-C1EF7CDBCB24}"/>
            </a:ext>
          </a:extLst>
        </xdr:cNvPr>
        <xdr:cNvSpPr txBox="1"/>
      </xdr:nvSpPr>
      <xdr:spPr>
        <a:xfrm>
          <a:off x="8140065" y="60188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177</xdr:row>
      <xdr:rowOff>0</xdr:rowOff>
    </xdr:from>
    <xdr:ext cx="192428" cy="272577"/>
    <xdr:sp macro="" textlink="">
      <xdr:nvSpPr>
        <xdr:cNvPr id="245" name="Picture 38">
          <a:extLst>
            <a:ext uri="{FF2B5EF4-FFF2-40B4-BE49-F238E27FC236}">
              <a16:creationId xmlns:a16="http://schemas.microsoft.com/office/drawing/2014/main" id="{CEEF071B-5BDB-4E4B-85DF-F97A5C5DFC04}"/>
            </a:ext>
          </a:extLst>
        </xdr:cNvPr>
        <xdr:cNvSpPr txBox="1"/>
      </xdr:nvSpPr>
      <xdr:spPr>
        <a:xfrm>
          <a:off x="8140065" y="60188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177</xdr:row>
      <xdr:rowOff>0</xdr:rowOff>
    </xdr:from>
    <xdr:ext cx="192428" cy="272577"/>
    <xdr:sp macro="" textlink="">
      <xdr:nvSpPr>
        <xdr:cNvPr id="246" name="Picture 38">
          <a:extLst>
            <a:ext uri="{FF2B5EF4-FFF2-40B4-BE49-F238E27FC236}">
              <a16:creationId xmlns:a16="http://schemas.microsoft.com/office/drawing/2014/main" id="{B137C1CF-7535-4775-9BE5-9799994225A0}"/>
            </a:ext>
          </a:extLst>
        </xdr:cNvPr>
        <xdr:cNvSpPr txBox="1"/>
      </xdr:nvSpPr>
      <xdr:spPr>
        <a:xfrm>
          <a:off x="8140065" y="60188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177</xdr:row>
      <xdr:rowOff>0</xdr:rowOff>
    </xdr:from>
    <xdr:ext cx="192428" cy="272577"/>
    <xdr:sp macro="" textlink="">
      <xdr:nvSpPr>
        <xdr:cNvPr id="247" name="Picture 38">
          <a:extLst>
            <a:ext uri="{FF2B5EF4-FFF2-40B4-BE49-F238E27FC236}">
              <a16:creationId xmlns:a16="http://schemas.microsoft.com/office/drawing/2014/main" id="{D8B49784-FA5F-4EBE-B07F-418EF6D2E56D}"/>
            </a:ext>
          </a:extLst>
        </xdr:cNvPr>
        <xdr:cNvSpPr txBox="1"/>
      </xdr:nvSpPr>
      <xdr:spPr>
        <a:xfrm>
          <a:off x="8140065" y="60188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177</xdr:row>
      <xdr:rowOff>0</xdr:rowOff>
    </xdr:from>
    <xdr:ext cx="192428" cy="272577"/>
    <xdr:sp macro="" textlink="">
      <xdr:nvSpPr>
        <xdr:cNvPr id="248" name="Picture 38">
          <a:extLst>
            <a:ext uri="{FF2B5EF4-FFF2-40B4-BE49-F238E27FC236}">
              <a16:creationId xmlns:a16="http://schemas.microsoft.com/office/drawing/2014/main" id="{556B8393-B70D-4611-8051-15481D6641ED}"/>
            </a:ext>
          </a:extLst>
        </xdr:cNvPr>
        <xdr:cNvSpPr txBox="1"/>
      </xdr:nvSpPr>
      <xdr:spPr>
        <a:xfrm>
          <a:off x="8140065" y="601884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178</xdr:row>
      <xdr:rowOff>0</xdr:rowOff>
    </xdr:from>
    <xdr:ext cx="192428" cy="272577"/>
    <xdr:sp macro="" textlink="">
      <xdr:nvSpPr>
        <xdr:cNvPr id="249" name="Picture 38">
          <a:extLst>
            <a:ext uri="{FF2B5EF4-FFF2-40B4-BE49-F238E27FC236}">
              <a16:creationId xmlns:a16="http://schemas.microsoft.com/office/drawing/2014/main" id="{9C4A3AA2-4FA1-4024-AB4B-97DE2CC6366A}"/>
            </a:ext>
          </a:extLst>
        </xdr:cNvPr>
        <xdr:cNvSpPr txBox="1"/>
      </xdr:nvSpPr>
      <xdr:spPr>
        <a:xfrm>
          <a:off x="8140065" y="60512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178</xdr:row>
      <xdr:rowOff>0</xdr:rowOff>
    </xdr:from>
    <xdr:ext cx="192428" cy="272577"/>
    <xdr:sp macro="" textlink="">
      <xdr:nvSpPr>
        <xdr:cNvPr id="250" name="Picture 38">
          <a:extLst>
            <a:ext uri="{FF2B5EF4-FFF2-40B4-BE49-F238E27FC236}">
              <a16:creationId xmlns:a16="http://schemas.microsoft.com/office/drawing/2014/main" id="{D89F664A-8DC9-4573-92DE-E81634AE52B3}"/>
            </a:ext>
          </a:extLst>
        </xdr:cNvPr>
        <xdr:cNvSpPr txBox="1"/>
      </xdr:nvSpPr>
      <xdr:spPr>
        <a:xfrm>
          <a:off x="8140065" y="60512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178</xdr:row>
      <xdr:rowOff>0</xdr:rowOff>
    </xdr:from>
    <xdr:ext cx="192428" cy="272577"/>
    <xdr:sp macro="" textlink="">
      <xdr:nvSpPr>
        <xdr:cNvPr id="251" name="Picture 38">
          <a:extLst>
            <a:ext uri="{FF2B5EF4-FFF2-40B4-BE49-F238E27FC236}">
              <a16:creationId xmlns:a16="http://schemas.microsoft.com/office/drawing/2014/main" id="{5DFD2DEB-FB71-44AA-A589-182EF8D246FE}"/>
            </a:ext>
          </a:extLst>
        </xdr:cNvPr>
        <xdr:cNvSpPr txBox="1"/>
      </xdr:nvSpPr>
      <xdr:spPr>
        <a:xfrm>
          <a:off x="8140065" y="60512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178</xdr:row>
      <xdr:rowOff>0</xdr:rowOff>
    </xdr:from>
    <xdr:ext cx="192428" cy="272577"/>
    <xdr:sp macro="" textlink="">
      <xdr:nvSpPr>
        <xdr:cNvPr id="252" name="Picture 38">
          <a:extLst>
            <a:ext uri="{FF2B5EF4-FFF2-40B4-BE49-F238E27FC236}">
              <a16:creationId xmlns:a16="http://schemas.microsoft.com/office/drawing/2014/main" id="{A9EAA077-8C1D-4D73-939D-24D8A19BDA2A}"/>
            </a:ext>
          </a:extLst>
        </xdr:cNvPr>
        <xdr:cNvSpPr txBox="1"/>
      </xdr:nvSpPr>
      <xdr:spPr>
        <a:xfrm>
          <a:off x="8140065" y="60512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178</xdr:row>
      <xdr:rowOff>0</xdr:rowOff>
    </xdr:from>
    <xdr:ext cx="192428" cy="272577"/>
    <xdr:sp macro="" textlink="">
      <xdr:nvSpPr>
        <xdr:cNvPr id="253" name="Picture 38">
          <a:extLst>
            <a:ext uri="{FF2B5EF4-FFF2-40B4-BE49-F238E27FC236}">
              <a16:creationId xmlns:a16="http://schemas.microsoft.com/office/drawing/2014/main" id="{BB3426E3-4606-40D1-BA55-A02AECBBE6C9}"/>
            </a:ext>
          </a:extLst>
        </xdr:cNvPr>
        <xdr:cNvSpPr txBox="1"/>
      </xdr:nvSpPr>
      <xdr:spPr>
        <a:xfrm>
          <a:off x="8140065" y="60512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178</xdr:row>
      <xdr:rowOff>0</xdr:rowOff>
    </xdr:from>
    <xdr:ext cx="192428" cy="272577"/>
    <xdr:sp macro="" textlink="">
      <xdr:nvSpPr>
        <xdr:cNvPr id="254" name="Picture 38">
          <a:extLst>
            <a:ext uri="{FF2B5EF4-FFF2-40B4-BE49-F238E27FC236}">
              <a16:creationId xmlns:a16="http://schemas.microsoft.com/office/drawing/2014/main" id="{24A28F9D-38DC-4B2A-B3B2-A1BB0814F593}"/>
            </a:ext>
          </a:extLst>
        </xdr:cNvPr>
        <xdr:cNvSpPr txBox="1"/>
      </xdr:nvSpPr>
      <xdr:spPr>
        <a:xfrm>
          <a:off x="8140065" y="60512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178</xdr:row>
      <xdr:rowOff>0</xdr:rowOff>
    </xdr:from>
    <xdr:ext cx="192428" cy="272577"/>
    <xdr:sp macro="" textlink="">
      <xdr:nvSpPr>
        <xdr:cNvPr id="255" name="Picture 38">
          <a:extLst>
            <a:ext uri="{FF2B5EF4-FFF2-40B4-BE49-F238E27FC236}">
              <a16:creationId xmlns:a16="http://schemas.microsoft.com/office/drawing/2014/main" id="{BFF67ADC-30AC-4F10-8613-A16EEA61B1D6}"/>
            </a:ext>
          </a:extLst>
        </xdr:cNvPr>
        <xdr:cNvSpPr txBox="1"/>
      </xdr:nvSpPr>
      <xdr:spPr>
        <a:xfrm>
          <a:off x="8140065" y="60512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548640</xdr:colOff>
      <xdr:row>178</xdr:row>
      <xdr:rowOff>0</xdr:rowOff>
    </xdr:from>
    <xdr:ext cx="192428" cy="272577"/>
    <xdr:sp macro="" textlink="">
      <xdr:nvSpPr>
        <xdr:cNvPr id="256" name="Picture 38">
          <a:extLst>
            <a:ext uri="{FF2B5EF4-FFF2-40B4-BE49-F238E27FC236}">
              <a16:creationId xmlns:a16="http://schemas.microsoft.com/office/drawing/2014/main" id="{E3F4B055-1FB4-41A3-8DB8-BFF9A10DFC50}"/>
            </a:ext>
          </a:extLst>
        </xdr:cNvPr>
        <xdr:cNvSpPr txBox="1"/>
      </xdr:nvSpPr>
      <xdr:spPr>
        <a:xfrm>
          <a:off x="8140065" y="6051232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57" name="Picture 38">
          <a:extLst>
            <a:ext uri="{FF2B5EF4-FFF2-40B4-BE49-F238E27FC236}">
              <a16:creationId xmlns:a16="http://schemas.microsoft.com/office/drawing/2014/main" id="{7D892D08-81B6-4192-BFF5-C122D71D545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58" name="Picture 38">
          <a:extLst>
            <a:ext uri="{FF2B5EF4-FFF2-40B4-BE49-F238E27FC236}">
              <a16:creationId xmlns:a16="http://schemas.microsoft.com/office/drawing/2014/main" id="{75397E73-BB8F-4978-B5DA-7E8DFF61584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59" name="Picture 38">
          <a:extLst>
            <a:ext uri="{FF2B5EF4-FFF2-40B4-BE49-F238E27FC236}">
              <a16:creationId xmlns:a16="http://schemas.microsoft.com/office/drawing/2014/main" id="{B8591EF4-A61C-4351-8F5F-19FAAC405EB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60" name="Picture 38">
          <a:extLst>
            <a:ext uri="{FF2B5EF4-FFF2-40B4-BE49-F238E27FC236}">
              <a16:creationId xmlns:a16="http://schemas.microsoft.com/office/drawing/2014/main" id="{9BD1ADA2-354D-45A4-9157-2F12C89C5E5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61" name="Picture 38">
          <a:extLst>
            <a:ext uri="{FF2B5EF4-FFF2-40B4-BE49-F238E27FC236}">
              <a16:creationId xmlns:a16="http://schemas.microsoft.com/office/drawing/2014/main" id="{C88AD93A-9859-40ED-AB46-2502D58762F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62" name="Picture 38">
          <a:extLst>
            <a:ext uri="{FF2B5EF4-FFF2-40B4-BE49-F238E27FC236}">
              <a16:creationId xmlns:a16="http://schemas.microsoft.com/office/drawing/2014/main" id="{140FA8AE-6BAB-4513-A16B-7FED026313A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63" name="Picture 38">
          <a:extLst>
            <a:ext uri="{FF2B5EF4-FFF2-40B4-BE49-F238E27FC236}">
              <a16:creationId xmlns:a16="http://schemas.microsoft.com/office/drawing/2014/main" id="{7A1465C8-6D94-4BC3-BE28-34FE35C831B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64" name="Picture 38">
          <a:extLst>
            <a:ext uri="{FF2B5EF4-FFF2-40B4-BE49-F238E27FC236}">
              <a16:creationId xmlns:a16="http://schemas.microsoft.com/office/drawing/2014/main" id="{A5694476-6856-4778-AABF-4EE1D41020E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65" name="Picture 38">
          <a:extLst>
            <a:ext uri="{FF2B5EF4-FFF2-40B4-BE49-F238E27FC236}">
              <a16:creationId xmlns:a16="http://schemas.microsoft.com/office/drawing/2014/main" id="{08351FEF-BB3A-4A40-9957-8B9C1C16B3E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66" name="Picture 38">
          <a:extLst>
            <a:ext uri="{FF2B5EF4-FFF2-40B4-BE49-F238E27FC236}">
              <a16:creationId xmlns:a16="http://schemas.microsoft.com/office/drawing/2014/main" id="{BF86BAE3-7EB1-4E84-ACCB-A385DB6BBB8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67" name="Picture 38">
          <a:extLst>
            <a:ext uri="{FF2B5EF4-FFF2-40B4-BE49-F238E27FC236}">
              <a16:creationId xmlns:a16="http://schemas.microsoft.com/office/drawing/2014/main" id="{29C8E9BE-ACDD-4EDF-B3B4-B4059CBD026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68" name="Picture 38">
          <a:extLst>
            <a:ext uri="{FF2B5EF4-FFF2-40B4-BE49-F238E27FC236}">
              <a16:creationId xmlns:a16="http://schemas.microsoft.com/office/drawing/2014/main" id="{9FE631BD-9AB5-406D-99BB-05BC23BE862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69" name="Picture 38">
          <a:extLst>
            <a:ext uri="{FF2B5EF4-FFF2-40B4-BE49-F238E27FC236}">
              <a16:creationId xmlns:a16="http://schemas.microsoft.com/office/drawing/2014/main" id="{6ED3646F-12F9-468D-97DF-D6183DC2DBF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70" name="Picture 38">
          <a:extLst>
            <a:ext uri="{FF2B5EF4-FFF2-40B4-BE49-F238E27FC236}">
              <a16:creationId xmlns:a16="http://schemas.microsoft.com/office/drawing/2014/main" id="{2864EDD4-5F0B-454B-8B2F-4A779901035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71" name="Picture 38">
          <a:extLst>
            <a:ext uri="{FF2B5EF4-FFF2-40B4-BE49-F238E27FC236}">
              <a16:creationId xmlns:a16="http://schemas.microsoft.com/office/drawing/2014/main" id="{7109CB53-0A0B-4D96-BB0A-61F848EDFC6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72" name="Picture 38">
          <a:extLst>
            <a:ext uri="{FF2B5EF4-FFF2-40B4-BE49-F238E27FC236}">
              <a16:creationId xmlns:a16="http://schemas.microsoft.com/office/drawing/2014/main" id="{06B8AE77-B823-4F93-B931-98C322AE2B0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73" name="Picture 38">
          <a:extLst>
            <a:ext uri="{FF2B5EF4-FFF2-40B4-BE49-F238E27FC236}">
              <a16:creationId xmlns:a16="http://schemas.microsoft.com/office/drawing/2014/main" id="{22B1BD41-5E7F-4306-913F-4EF81D97EFB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74" name="Picture 38">
          <a:extLst>
            <a:ext uri="{FF2B5EF4-FFF2-40B4-BE49-F238E27FC236}">
              <a16:creationId xmlns:a16="http://schemas.microsoft.com/office/drawing/2014/main" id="{81A00727-AF76-4D7C-9D59-5A8D60539D8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75" name="Picture 38">
          <a:extLst>
            <a:ext uri="{FF2B5EF4-FFF2-40B4-BE49-F238E27FC236}">
              <a16:creationId xmlns:a16="http://schemas.microsoft.com/office/drawing/2014/main" id="{EC08D3B9-9A4C-4AB3-AA25-ADA7D2C7339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76" name="Picture 38">
          <a:extLst>
            <a:ext uri="{FF2B5EF4-FFF2-40B4-BE49-F238E27FC236}">
              <a16:creationId xmlns:a16="http://schemas.microsoft.com/office/drawing/2014/main" id="{1467C037-5CE8-4194-A393-D19BFBE5360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77" name="Picture 38">
          <a:extLst>
            <a:ext uri="{FF2B5EF4-FFF2-40B4-BE49-F238E27FC236}">
              <a16:creationId xmlns:a16="http://schemas.microsoft.com/office/drawing/2014/main" id="{9E762F39-2BF1-4BB8-AF13-3C4ACE8C44E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78" name="Picture 38">
          <a:extLst>
            <a:ext uri="{FF2B5EF4-FFF2-40B4-BE49-F238E27FC236}">
              <a16:creationId xmlns:a16="http://schemas.microsoft.com/office/drawing/2014/main" id="{0982AB51-01EF-433F-AC9C-F2C69678DA8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79" name="Picture 38">
          <a:extLst>
            <a:ext uri="{FF2B5EF4-FFF2-40B4-BE49-F238E27FC236}">
              <a16:creationId xmlns:a16="http://schemas.microsoft.com/office/drawing/2014/main" id="{0F2ACB0B-4452-41B2-8E8A-48D65F6207C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80" name="Picture 38">
          <a:extLst>
            <a:ext uri="{FF2B5EF4-FFF2-40B4-BE49-F238E27FC236}">
              <a16:creationId xmlns:a16="http://schemas.microsoft.com/office/drawing/2014/main" id="{56165B61-0231-49CF-913C-9DF70B85798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81" name="Picture 38">
          <a:extLst>
            <a:ext uri="{FF2B5EF4-FFF2-40B4-BE49-F238E27FC236}">
              <a16:creationId xmlns:a16="http://schemas.microsoft.com/office/drawing/2014/main" id="{72FA1548-10C3-4259-A7C5-38C22695C36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82" name="Picture 38">
          <a:extLst>
            <a:ext uri="{FF2B5EF4-FFF2-40B4-BE49-F238E27FC236}">
              <a16:creationId xmlns:a16="http://schemas.microsoft.com/office/drawing/2014/main" id="{BA9C2A49-A263-4E75-A8D6-BBA285DB6FB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83" name="Picture 38">
          <a:extLst>
            <a:ext uri="{FF2B5EF4-FFF2-40B4-BE49-F238E27FC236}">
              <a16:creationId xmlns:a16="http://schemas.microsoft.com/office/drawing/2014/main" id="{29315B02-C119-4544-A591-8079C9650CC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84" name="Picture 38">
          <a:extLst>
            <a:ext uri="{FF2B5EF4-FFF2-40B4-BE49-F238E27FC236}">
              <a16:creationId xmlns:a16="http://schemas.microsoft.com/office/drawing/2014/main" id="{0FDF637F-B4B9-49B0-BB86-0BB459ACD7D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85" name="Picture 38">
          <a:extLst>
            <a:ext uri="{FF2B5EF4-FFF2-40B4-BE49-F238E27FC236}">
              <a16:creationId xmlns:a16="http://schemas.microsoft.com/office/drawing/2014/main" id="{3185C71B-4FCD-40BD-BB10-2627145FF39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86" name="Picture 38">
          <a:extLst>
            <a:ext uri="{FF2B5EF4-FFF2-40B4-BE49-F238E27FC236}">
              <a16:creationId xmlns:a16="http://schemas.microsoft.com/office/drawing/2014/main" id="{5FE2E2C0-801C-4BB0-933E-526EF29D803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87" name="Picture 38">
          <a:extLst>
            <a:ext uri="{FF2B5EF4-FFF2-40B4-BE49-F238E27FC236}">
              <a16:creationId xmlns:a16="http://schemas.microsoft.com/office/drawing/2014/main" id="{B63A47A2-8C11-429A-AA79-C8CF76D27DB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88" name="Picture 38">
          <a:extLst>
            <a:ext uri="{FF2B5EF4-FFF2-40B4-BE49-F238E27FC236}">
              <a16:creationId xmlns:a16="http://schemas.microsoft.com/office/drawing/2014/main" id="{044D8FC1-410F-4084-AD04-AF0625E139F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89" name="Picture 38">
          <a:extLst>
            <a:ext uri="{FF2B5EF4-FFF2-40B4-BE49-F238E27FC236}">
              <a16:creationId xmlns:a16="http://schemas.microsoft.com/office/drawing/2014/main" id="{052AD210-7DBD-49C1-B030-824F806383C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90" name="Picture 38">
          <a:extLst>
            <a:ext uri="{FF2B5EF4-FFF2-40B4-BE49-F238E27FC236}">
              <a16:creationId xmlns:a16="http://schemas.microsoft.com/office/drawing/2014/main" id="{8ADDAD66-2CA9-48C3-A44C-0877DD6E1D6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91" name="Picture 38">
          <a:extLst>
            <a:ext uri="{FF2B5EF4-FFF2-40B4-BE49-F238E27FC236}">
              <a16:creationId xmlns:a16="http://schemas.microsoft.com/office/drawing/2014/main" id="{B71956E6-F2E0-4938-B160-823C11C3B35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92" name="Picture 38">
          <a:extLst>
            <a:ext uri="{FF2B5EF4-FFF2-40B4-BE49-F238E27FC236}">
              <a16:creationId xmlns:a16="http://schemas.microsoft.com/office/drawing/2014/main" id="{2FFB62D2-75CE-4F89-87BE-35EC9C8090E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93" name="Picture 38">
          <a:extLst>
            <a:ext uri="{FF2B5EF4-FFF2-40B4-BE49-F238E27FC236}">
              <a16:creationId xmlns:a16="http://schemas.microsoft.com/office/drawing/2014/main" id="{DFBE262E-D18E-4A09-A2DD-D18123F74CF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94" name="Picture 38">
          <a:extLst>
            <a:ext uri="{FF2B5EF4-FFF2-40B4-BE49-F238E27FC236}">
              <a16:creationId xmlns:a16="http://schemas.microsoft.com/office/drawing/2014/main" id="{34071937-3EA0-4B33-AE12-B0853FE4F33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95" name="Picture 38">
          <a:extLst>
            <a:ext uri="{FF2B5EF4-FFF2-40B4-BE49-F238E27FC236}">
              <a16:creationId xmlns:a16="http://schemas.microsoft.com/office/drawing/2014/main" id="{BF492A76-B4C2-4506-9B3B-BAAF6E9E1EE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96" name="Picture 38">
          <a:extLst>
            <a:ext uri="{FF2B5EF4-FFF2-40B4-BE49-F238E27FC236}">
              <a16:creationId xmlns:a16="http://schemas.microsoft.com/office/drawing/2014/main" id="{42F53FBA-C8DC-4C9B-8CA3-063DADCADD2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97" name="Picture 38">
          <a:extLst>
            <a:ext uri="{FF2B5EF4-FFF2-40B4-BE49-F238E27FC236}">
              <a16:creationId xmlns:a16="http://schemas.microsoft.com/office/drawing/2014/main" id="{6B2C665C-CAA4-4F86-A5D1-B6DFA26C253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98" name="Picture 38">
          <a:extLst>
            <a:ext uri="{FF2B5EF4-FFF2-40B4-BE49-F238E27FC236}">
              <a16:creationId xmlns:a16="http://schemas.microsoft.com/office/drawing/2014/main" id="{E6AFD5C6-F6C8-4BAC-AB3D-FD0E0B4DE15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299" name="Picture 38">
          <a:extLst>
            <a:ext uri="{FF2B5EF4-FFF2-40B4-BE49-F238E27FC236}">
              <a16:creationId xmlns:a16="http://schemas.microsoft.com/office/drawing/2014/main" id="{898D84EB-65CC-4A8A-871B-E00524147E43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00" name="Picture 38">
          <a:extLst>
            <a:ext uri="{FF2B5EF4-FFF2-40B4-BE49-F238E27FC236}">
              <a16:creationId xmlns:a16="http://schemas.microsoft.com/office/drawing/2014/main" id="{624C9C9E-EC21-4C5D-846A-BAD9232A782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01" name="Picture 38">
          <a:extLst>
            <a:ext uri="{FF2B5EF4-FFF2-40B4-BE49-F238E27FC236}">
              <a16:creationId xmlns:a16="http://schemas.microsoft.com/office/drawing/2014/main" id="{4BD66A58-05FD-40A6-982E-ED759D64D67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02" name="Picture 38">
          <a:extLst>
            <a:ext uri="{FF2B5EF4-FFF2-40B4-BE49-F238E27FC236}">
              <a16:creationId xmlns:a16="http://schemas.microsoft.com/office/drawing/2014/main" id="{23702A58-8F5E-4935-8A5E-DB868C40FE9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03" name="Picture 38">
          <a:extLst>
            <a:ext uri="{FF2B5EF4-FFF2-40B4-BE49-F238E27FC236}">
              <a16:creationId xmlns:a16="http://schemas.microsoft.com/office/drawing/2014/main" id="{C61B808E-9B43-4EC2-9BFD-5358628DA41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04" name="Picture 38">
          <a:extLst>
            <a:ext uri="{FF2B5EF4-FFF2-40B4-BE49-F238E27FC236}">
              <a16:creationId xmlns:a16="http://schemas.microsoft.com/office/drawing/2014/main" id="{C01CE3E3-024D-4C8C-B814-23B1395F388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05" name="Picture 38">
          <a:extLst>
            <a:ext uri="{FF2B5EF4-FFF2-40B4-BE49-F238E27FC236}">
              <a16:creationId xmlns:a16="http://schemas.microsoft.com/office/drawing/2014/main" id="{B0F11D4A-1860-4AC7-BEBB-8159E7F3372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06" name="Picture 38">
          <a:extLst>
            <a:ext uri="{FF2B5EF4-FFF2-40B4-BE49-F238E27FC236}">
              <a16:creationId xmlns:a16="http://schemas.microsoft.com/office/drawing/2014/main" id="{DDD2501B-48E3-4F88-8E10-0139B462F6B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07" name="Picture 38">
          <a:extLst>
            <a:ext uri="{FF2B5EF4-FFF2-40B4-BE49-F238E27FC236}">
              <a16:creationId xmlns:a16="http://schemas.microsoft.com/office/drawing/2014/main" id="{F57AED40-F74C-4063-BEF5-9279C705D21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08" name="Picture 38">
          <a:extLst>
            <a:ext uri="{FF2B5EF4-FFF2-40B4-BE49-F238E27FC236}">
              <a16:creationId xmlns:a16="http://schemas.microsoft.com/office/drawing/2014/main" id="{47C22091-275C-44DB-A2AB-4C2F8C15558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09" name="Picture 38">
          <a:extLst>
            <a:ext uri="{FF2B5EF4-FFF2-40B4-BE49-F238E27FC236}">
              <a16:creationId xmlns:a16="http://schemas.microsoft.com/office/drawing/2014/main" id="{7CD79AF5-54B3-4A2B-9E4B-CE88E62264D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10" name="Picture 38">
          <a:extLst>
            <a:ext uri="{FF2B5EF4-FFF2-40B4-BE49-F238E27FC236}">
              <a16:creationId xmlns:a16="http://schemas.microsoft.com/office/drawing/2014/main" id="{8C057B14-E999-4980-856E-F29245B9617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11" name="Picture 38">
          <a:extLst>
            <a:ext uri="{FF2B5EF4-FFF2-40B4-BE49-F238E27FC236}">
              <a16:creationId xmlns:a16="http://schemas.microsoft.com/office/drawing/2014/main" id="{855450AC-68E4-49FB-AA58-B93055F2DDC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12" name="Picture 38">
          <a:extLst>
            <a:ext uri="{FF2B5EF4-FFF2-40B4-BE49-F238E27FC236}">
              <a16:creationId xmlns:a16="http://schemas.microsoft.com/office/drawing/2014/main" id="{4BF3B5B3-B13D-4B5D-9333-A2AA09C8057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13" name="Picture 38">
          <a:extLst>
            <a:ext uri="{FF2B5EF4-FFF2-40B4-BE49-F238E27FC236}">
              <a16:creationId xmlns:a16="http://schemas.microsoft.com/office/drawing/2014/main" id="{D47FA885-F3E5-4C22-ADFC-CA11EAAB5D4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14" name="Picture 38">
          <a:extLst>
            <a:ext uri="{FF2B5EF4-FFF2-40B4-BE49-F238E27FC236}">
              <a16:creationId xmlns:a16="http://schemas.microsoft.com/office/drawing/2014/main" id="{C1A9338C-99C3-444C-8D33-628D7AECF03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15" name="Picture 38">
          <a:extLst>
            <a:ext uri="{FF2B5EF4-FFF2-40B4-BE49-F238E27FC236}">
              <a16:creationId xmlns:a16="http://schemas.microsoft.com/office/drawing/2014/main" id="{4927306B-6D49-4EEA-8A18-EB2410751F5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16" name="Picture 38">
          <a:extLst>
            <a:ext uri="{FF2B5EF4-FFF2-40B4-BE49-F238E27FC236}">
              <a16:creationId xmlns:a16="http://schemas.microsoft.com/office/drawing/2014/main" id="{0C82C00D-6B62-43F7-AED7-911E9A5DFBA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17" name="Picture 38">
          <a:extLst>
            <a:ext uri="{FF2B5EF4-FFF2-40B4-BE49-F238E27FC236}">
              <a16:creationId xmlns:a16="http://schemas.microsoft.com/office/drawing/2014/main" id="{7E3252E8-6657-4513-8937-698FD0EBA913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18" name="Picture 38">
          <a:extLst>
            <a:ext uri="{FF2B5EF4-FFF2-40B4-BE49-F238E27FC236}">
              <a16:creationId xmlns:a16="http://schemas.microsoft.com/office/drawing/2014/main" id="{2B25373A-3F4C-4902-82FB-8889F09E1DD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19" name="Picture 38">
          <a:extLst>
            <a:ext uri="{FF2B5EF4-FFF2-40B4-BE49-F238E27FC236}">
              <a16:creationId xmlns:a16="http://schemas.microsoft.com/office/drawing/2014/main" id="{6C97CCC1-9610-4CDA-BED0-C89A5F108C5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20" name="Picture 38">
          <a:extLst>
            <a:ext uri="{FF2B5EF4-FFF2-40B4-BE49-F238E27FC236}">
              <a16:creationId xmlns:a16="http://schemas.microsoft.com/office/drawing/2014/main" id="{EB6875F3-EB9F-4DE4-9489-3EDB53D0212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21" name="Picture 38">
          <a:extLst>
            <a:ext uri="{FF2B5EF4-FFF2-40B4-BE49-F238E27FC236}">
              <a16:creationId xmlns:a16="http://schemas.microsoft.com/office/drawing/2014/main" id="{5F86A4A8-D172-43C1-BDC2-5392B45270A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22" name="Picture 38">
          <a:extLst>
            <a:ext uri="{FF2B5EF4-FFF2-40B4-BE49-F238E27FC236}">
              <a16:creationId xmlns:a16="http://schemas.microsoft.com/office/drawing/2014/main" id="{2B1C6EE6-2430-4F3C-B309-E54F56A8AB2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23" name="Picture 38">
          <a:extLst>
            <a:ext uri="{FF2B5EF4-FFF2-40B4-BE49-F238E27FC236}">
              <a16:creationId xmlns:a16="http://schemas.microsoft.com/office/drawing/2014/main" id="{10F15039-90A2-4E2D-9F8B-7DE87EA4E4B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24" name="Picture 38">
          <a:extLst>
            <a:ext uri="{FF2B5EF4-FFF2-40B4-BE49-F238E27FC236}">
              <a16:creationId xmlns:a16="http://schemas.microsoft.com/office/drawing/2014/main" id="{7468B098-8046-428E-9E50-5526EEEAF74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25" name="Picture 38">
          <a:extLst>
            <a:ext uri="{FF2B5EF4-FFF2-40B4-BE49-F238E27FC236}">
              <a16:creationId xmlns:a16="http://schemas.microsoft.com/office/drawing/2014/main" id="{5465CA6F-37AD-4011-AE1A-A6C298E6A1A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26" name="Picture 38">
          <a:extLst>
            <a:ext uri="{FF2B5EF4-FFF2-40B4-BE49-F238E27FC236}">
              <a16:creationId xmlns:a16="http://schemas.microsoft.com/office/drawing/2014/main" id="{724655C4-335B-4B0D-B271-DC8B51AA57E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27" name="Picture 38">
          <a:extLst>
            <a:ext uri="{FF2B5EF4-FFF2-40B4-BE49-F238E27FC236}">
              <a16:creationId xmlns:a16="http://schemas.microsoft.com/office/drawing/2014/main" id="{7A8F444E-2496-441A-BB69-3996F403566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28" name="Picture 38">
          <a:extLst>
            <a:ext uri="{FF2B5EF4-FFF2-40B4-BE49-F238E27FC236}">
              <a16:creationId xmlns:a16="http://schemas.microsoft.com/office/drawing/2014/main" id="{28E6496A-2C02-43FC-A407-501166B9C29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29" name="Picture 38">
          <a:extLst>
            <a:ext uri="{FF2B5EF4-FFF2-40B4-BE49-F238E27FC236}">
              <a16:creationId xmlns:a16="http://schemas.microsoft.com/office/drawing/2014/main" id="{D66878C7-DEC0-4452-AA04-E50CE7C6EBF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30" name="Picture 38">
          <a:extLst>
            <a:ext uri="{FF2B5EF4-FFF2-40B4-BE49-F238E27FC236}">
              <a16:creationId xmlns:a16="http://schemas.microsoft.com/office/drawing/2014/main" id="{4205E388-FC0B-4744-9438-40DF0FF9FEF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31" name="Picture 38">
          <a:extLst>
            <a:ext uri="{FF2B5EF4-FFF2-40B4-BE49-F238E27FC236}">
              <a16:creationId xmlns:a16="http://schemas.microsoft.com/office/drawing/2014/main" id="{C65AC44F-A2FD-4176-BAEB-60646515201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32" name="Picture 38">
          <a:extLst>
            <a:ext uri="{FF2B5EF4-FFF2-40B4-BE49-F238E27FC236}">
              <a16:creationId xmlns:a16="http://schemas.microsoft.com/office/drawing/2014/main" id="{467FF80E-A6C3-4EDD-8049-DE3D8B6F737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33" name="Picture 38">
          <a:extLst>
            <a:ext uri="{FF2B5EF4-FFF2-40B4-BE49-F238E27FC236}">
              <a16:creationId xmlns:a16="http://schemas.microsoft.com/office/drawing/2014/main" id="{685A80F6-D73A-45FD-A6EA-18FB8094FC1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34" name="Picture 38">
          <a:extLst>
            <a:ext uri="{FF2B5EF4-FFF2-40B4-BE49-F238E27FC236}">
              <a16:creationId xmlns:a16="http://schemas.microsoft.com/office/drawing/2014/main" id="{E886904E-67CC-4321-A3CA-E69DFBB8003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35" name="Picture 38">
          <a:extLst>
            <a:ext uri="{FF2B5EF4-FFF2-40B4-BE49-F238E27FC236}">
              <a16:creationId xmlns:a16="http://schemas.microsoft.com/office/drawing/2014/main" id="{FC129791-88B9-4E14-A602-32EA473981B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36" name="Picture 38">
          <a:extLst>
            <a:ext uri="{FF2B5EF4-FFF2-40B4-BE49-F238E27FC236}">
              <a16:creationId xmlns:a16="http://schemas.microsoft.com/office/drawing/2014/main" id="{DCB3C1E7-A967-42BF-BE21-CA8849706FE3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37" name="Picture 38">
          <a:extLst>
            <a:ext uri="{FF2B5EF4-FFF2-40B4-BE49-F238E27FC236}">
              <a16:creationId xmlns:a16="http://schemas.microsoft.com/office/drawing/2014/main" id="{3B9A1402-C12E-42DC-B619-5F5DA8B7C3F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38" name="Picture 38">
          <a:extLst>
            <a:ext uri="{FF2B5EF4-FFF2-40B4-BE49-F238E27FC236}">
              <a16:creationId xmlns:a16="http://schemas.microsoft.com/office/drawing/2014/main" id="{5B0AC5B7-E5F5-48BC-8E85-2BFF30DDE9C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39" name="Picture 38">
          <a:extLst>
            <a:ext uri="{FF2B5EF4-FFF2-40B4-BE49-F238E27FC236}">
              <a16:creationId xmlns:a16="http://schemas.microsoft.com/office/drawing/2014/main" id="{C2BA826A-5058-4C5E-B94D-2D576AB0494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40" name="Picture 38">
          <a:extLst>
            <a:ext uri="{FF2B5EF4-FFF2-40B4-BE49-F238E27FC236}">
              <a16:creationId xmlns:a16="http://schemas.microsoft.com/office/drawing/2014/main" id="{FEFAA294-9369-4153-B6D8-E089CF00B4B3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41" name="Picture 38">
          <a:extLst>
            <a:ext uri="{FF2B5EF4-FFF2-40B4-BE49-F238E27FC236}">
              <a16:creationId xmlns:a16="http://schemas.microsoft.com/office/drawing/2014/main" id="{D6EFB5EC-B17C-42C7-8B7F-BE53DDF1740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42" name="Picture 38">
          <a:extLst>
            <a:ext uri="{FF2B5EF4-FFF2-40B4-BE49-F238E27FC236}">
              <a16:creationId xmlns:a16="http://schemas.microsoft.com/office/drawing/2014/main" id="{A74BBC4F-F9F1-436A-BC38-A198336B766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43" name="Picture 38">
          <a:extLst>
            <a:ext uri="{FF2B5EF4-FFF2-40B4-BE49-F238E27FC236}">
              <a16:creationId xmlns:a16="http://schemas.microsoft.com/office/drawing/2014/main" id="{1ABFFB80-E595-4024-92B9-B6EC125D8E5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44" name="Picture 38">
          <a:extLst>
            <a:ext uri="{FF2B5EF4-FFF2-40B4-BE49-F238E27FC236}">
              <a16:creationId xmlns:a16="http://schemas.microsoft.com/office/drawing/2014/main" id="{7A9BC596-202B-49BB-B806-8530ADB487B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45" name="Picture 38">
          <a:extLst>
            <a:ext uri="{FF2B5EF4-FFF2-40B4-BE49-F238E27FC236}">
              <a16:creationId xmlns:a16="http://schemas.microsoft.com/office/drawing/2014/main" id="{5B2D82CA-1C09-4FBF-89FC-3BB99486A8D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46" name="Picture 38">
          <a:extLst>
            <a:ext uri="{FF2B5EF4-FFF2-40B4-BE49-F238E27FC236}">
              <a16:creationId xmlns:a16="http://schemas.microsoft.com/office/drawing/2014/main" id="{E1B8B7EE-95CF-40E1-A9AC-19CE8BB22C0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47" name="Picture 38">
          <a:extLst>
            <a:ext uri="{FF2B5EF4-FFF2-40B4-BE49-F238E27FC236}">
              <a16:creationId xmlns:a16="http://schemas.microsoft.com/office/drawing/2014/main" id="{083150C6-68D4-4032-B80C-C58E7D84BE0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48" name="Picture 38">
          <a:extLst>
            <a:ext uri="{FF2B5EF4-FFF2-40B4-BE49-F238E27FC236}">
              <a16:creationId xmlns:a16="http://schemas.microsoft.com/office/drawing/2014/main" id="{45BE90D3-0BFC-47C4-8767-A45D95B36D9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49" name="Picture 38">
          <a:extLst>
            <a:ext uri="{FF2B5EF4-FFF2-40B4-BE49-F238E27FC236}">
              <a16:creationId xmlns:a16="http://schemas.microsoft.com/office/drawing/2014/main" id="{42DDEE76-30BB-4881-B57D-6189B6B10A9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50" name="Picture 38">
          <a:extLst>
            <a:ext uri="{FF2B5EF4-FFF2-40B4-BE49-F238E27FC236}">
              <a16:creationId xmlns:a16="http://schemas.microsoft.com/office/drawing/2014/main" id="{E3D586F5-B9A0-454C-8952-C75A4183E2B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51" name="Picture 38">
          <a:extLst>
            <a:ext uri="{FF2B5EF4-FFF2-40B4-BE49-F238E27FC236}">
              <a16:creationId xmlns:a16="http://schemas.microsoft.com/office/drawing/2014/main" id="{844B64BD-F065-448C-9D99-1AFB724E6AD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52" name="Picture 38">
          <a:extLst>
            <a:ext uri="{FF2B5EF4-FFF2-40B4-BE49-F238E27FC236}">
              <a16:creationId xmlns:a16="http://schemas.microsoft.com/office/drawing/2014/main" id="{D9F7D540-D51D-4AC2-8403-C3BC998D285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53" name="Picture 38">
          <a:extLst>
            <a:ext uri="{FF2B5EF4-FFF2-40B4-BE49-F238E27FC236}">
              <a16:creationId xmlns:a16="http://schemas.microsoft.com/office/drawing/2014/main" id="{311D972B-1E72-4F75-8CCE-859CAB0A0D63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54" name="Picture 38">
          <a:extLst>
            <a:ext uri="{FF2B5EF4-FFF2-40B4-BE49-F238E27FC236}">
              <a16:creationId xmlns:a16="http://schemas.microsoft.com/office/drawing/2014/main" id="{66FA7A3D-A3B8-4025-904D-4EC9252DB8D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55" name="Picture 38">
          <a:extLst>
            <a:ext uri="{FF2B5EF4-FFF2-40B4-BE49-F238E27FC236}">
              <a16:creationId xmlns:a16="http://schemas.microsoft.com/office/drawing/2014/main" id="{08684DD4-D8A2-44BA-BB18-155A1494B77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56" name="Picture 38">
          <a:extLst>
            <a:ext uri="{FF2B5EF4-FFF2-40B4-BE49-F238E27FC236}">
              <a16:creationId xmlns:a16="http://schemas.microsoft.com/office/drawing/2014/main" id="{D358ABFD-0939-44C3-A434-216187A8ADB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57" name="Picture 38">
          <a:extLst>
            <a:ext uri="{FF2B5EF4-FFF2-40B4-BE49-F238E27FC236}">
              <a16:creationId xmlns:a16="http://schemas.microsoft.com/office/drawing/2014/main" id="{835738DB-7D9B-459A-8BF5-13B83B14352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58" name="Picture 38">
          <a:extLst>
            <a:ext uri="{FF2B5EF4-FFF2-40B4-BE49-F238E27FC236}">
              <a16:creationId xmlns:a16="http://schemas.microsoft.com/office/drawing/2014/main" id="{E94650DD-A65F-47A7-AAF5-6738EB2236D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59" name="Picture 38">
          <a:extLst>
            <a:ext uri="{FF2B5EF4-FFF2-40B4-BE49-F238E27FC236}">
              <a16:creationId xmlns:a16="http://schemas.microsoft.com/office/drawing/2014/main" id="{861B93F5-0108-4D1C-BF05-44DEEA705AD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60" name="Picture 38">
          <a:extLst>
            <a:ext uri="{FF2B5EF4-FFF2-40B4-BE49-F238E27FC236}">
              <a16:creationId xmlns:a16="http://schemas.microsoft.com/office/drawing/2014/main" id="{134C814F-67A8-4F79-A7EF-E62F6AA2694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61" name="Picture 38">
          <a:extLst>
            <a:ext uri="{FF2B5EF4-FFF2-40B4-BE49-F238E27FC236}">
              <a16:creationId xmlns:a16="http://schemas.microsoft.com/office/drawing/2014/main" id="{64113FDB-224C-4262-AF7B-CCD18417D8A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62" name="Picture 38">
          <a:extLst>
            <a:ext uri="{FF2B5EF4-FFF2-40B4-BE49-F238E27FC236}">
              <a16:creationId xmlns:a16="http://schemas.microsoft.com/office/drawing/2014/main" id="{47948684-2B48-4C15-B647-B4A7998821D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63" name="Picture 38">
          <a:extLst>
            <a:ext uri="{FF2B5EF4-FFF2-40B4-BE49-F238E27FC236}">
              <a16:creationId xmlns:a16="http://schemas.microsoft.com/office/drawing/2014/main" id="{0815292E-450A-438A-BF14-07D17195D4A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64" name="Picture 38">
          <a:extLst>
            <a:ext uri="{FF2B5EF4-FFF2-40B4-BE49-F238E27FC236}">
              <a16:creationId xmlns:a16="http://schemas.microsoft.com/office/drawing/2014/main" id="{B15762DC-F406-48A4-A0CE-CA5013EB3F5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65" name="Picture 38">
          <a:extLst>
            <a:ext uri="{FF2B5EF4-FFF2-40B4-BE49-F238E27FC236}">
              <a16:creationId xmlns:a16="http://schemas.microsoft.com/office/drawing/2014/main" id="{50647C87-5082-4C92-AEFB-83C8AB4857B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66" name="Picture 38">
          <a:extLst>
            <a:ext uri="{FF2B5EF4-FFF2-40B4-BE49-F238E27FC236}">
              <a16:creationId xmlns:a16="http://schemas.microsoft.com/office/drawing/2014/main" id="{331D4DD0-8858-4E2A-A2C3-0A5B5316003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67" name="Picture 38">
          <a:extLst>
            <a:ext uri="{FF2B5EF4-FFF2-40B4-BE49-F238E27FC236}">
              <a16:creationId xmlns:a16="http://schemas.microsoft.com/office/drawing/2014/main" id="{32FDF96D-0624-432F-87A1-DC52E42566D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68" name="Picture 38">
          <a:extLst>
            <a:ext uri="{FF2B5EF4-FFF2-40B4-BE49-F238E27FC236}">
              <a16:creationId xmlns:a16="http://schemas.microsoft.com/office/drawing/2014/main" id="{52F7B8B3-AD30-47E9-81A3-EA2D965B621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69" name="Picture 38">
          <a:extLst>
            <a:ext uri="{FF2B5EF4-FFF2-40B4-BE49-F238E27FC236}">
              <a16:creationId xmlns:a16="http://schemas.microsoft.com/office/drawing/2014/main" id="{F62DE15D-8226-4B8C-9334-84529BFD137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70" name="Picture 38">
          <a:extLst>
            <a:ext uri="{FF2B5EF4-FFF2-40B4-BE49-F238E27FC236}">
              <a16:creationId xmlns:a16="http://schemas.microsoft.com/office/drawing/2014/main" id="{A38844ED-A056-40A5-B0B9-0A3B3653A9F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71" name="Picture 38">
          <a:extLst>
            <a:ext uri="{FF2B5EF4-FFF2-40B4-BE49-F238E27FC236}">
              <a16:creationId xmlns:a16="http://schemas.microsoft.com/office/drawing/2014/main" id="{BC724114-04E7-43A5-ACB5-039285B9FC1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72" name="Picture 38">
          <a:extLst>
            <a:ext uri="{FF2B5EF4-FFF2-40B4-BE49-F238E27FC236}">
              <a16:creationId xmlns:a16="http://schemas.microsoft.com/office/drawing/2014/main" id="{36CEAB9F-97BD-4C22-B599-8C4B5AB5C20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73" name="Picture 38">
          <a:extLst>
            <a:ext uri="{FF2B5EF4-FFF2-40B4-BE49-F238E27FC236}">
              <a16:creationId xmlns:a16="http://schemas.microsoft.com/office/drawing/2014/main" id="{43A4CC27-4485-435F-81DC-145C51CA45A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74" name="Picture 38">
          <a:extLst>
            <a:ext uri="{FF2B5EF4-FFF2-40B4-BE49-F238E27FC236}">
              <a16:creationId xmlns:a16="http://schemas.microsoft.com/office/drawing/2014/main" id="{020AC766-A2AF-43A8-BBD1-636C1A277E7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75" name="Picture 38">
          <a:extLst>
            <a:ext uri="{FF2B5EF4-FFF2-40B4-BE49-F238E27FC236}">
              <a16:creationId xmlns:a16="http://schemas.microsoft.com/office/drawing/2014/main" id="{5F8457F9-FDF8-4740-B08C-17EC1342D43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76" name="Picture 38">
          <a:extLst>
            <a:ext uri="{FF2B5EF4-FFF2-40B4-BE49-F238E27FC236}">
              <a16:creationId xmlns:a16="http://schemas.microsoft.com/office/drawing/2014/main" id="{BF5B1914-506A-47C7-9DB3-B75F3C8B3DF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77" name="Picture 38">
          <a:extLst>
            <a:ext uri="{FF2B5EF4-FFF2-40B4-BE49-F238E27FC236}">
              <a16:creationId xmlns:a16="http://schemas.microsoft.com/office/drawing/2014/main" id="{44985DEF-61F1-4A3A-ADF1-1AD8606004A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78" name="Picture 38">
          <a:extLst>
            <a:ext uri="{FF2B5EF4-FFF2-40B4-BE49-F238E27FC236}">
              <a16:creationId xmlns:a16="http://schemas.microsoft.com/office/drawing/2014/main" id="{24708171-2D1C-4BB6-A486-7B7A8D90802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79" name="Picture 38">
          <a:extLst>
            <a:ext uri="{FF2B5EF4-FFF2-40B4-BE49-F238E27FC236}">
              <a16:creationId xmlns:a16="http://schemas.microsoft.com/office/drawing/2014/main" id="{D83DDD77-24BF-4D14-8634-D3E2215803D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80" name="Picture 38">
          <a:extLst>
            <a:ext uri="{FF2B5EF4-FFF2-40B4-BE49-F238E27FC236}">
              <a16:creationId xmlns:a16="http://schemas.microsoft.com/office/drawing/2014/main" id="{7E6AF650-9205-449B-AD80-49984A7A670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81" name="Picture 38">
          <a:extLst>
            <a:ext uri="{FF2B5EF4-FFF2-40B4-BE49-F238E27FC236}">
              <a16:creationId xmlns:a16="http://schemas.microsoft.com/office/drawing/2014/main" id="{B28734FE-741E-4A4E-9C34-CE412F4FBBE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82" name="Picture 38">
          <a:extLst>
            <a:ext uri="{FF2B5EF4-FFF2-40B4-BE49-F238E27FC236}">
              <a16:creationId xmlns:a16="http://schemas.microsoft.com/office/drawing/2014/main" id="{F7AFB376-D832-4D40-BD7F-A926536B514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83" name="Picture 38">
          <a:extLst>
            <a:ext uri="{FF2B5EF4-FFF2-40B4-BE49-F238E27FC236}">
              <a16:creationId xmlns:a16="http://schemas.microsoft.com/office/drawing/2014/main" id="{1198D5B5-6AF1-4C5A-A5D3-168E436215C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84" name="Picture 38">
          <a:extLst>
            <a:ext uri="{FF2B5EF4-FFF2-40B4-BE49-F238E27FC236}">
              <a16:creationId xmlns:a16="http://schemas.microsoft.com/office/drawing/2014/main" id="{46E8F1EC-781F-475D-91A2-7C80F715E0D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85" name="Picture 38">
          <a:extLst>
            <a:ext uri="{FF2B5EF4-FFF2-40B4-BE49-F238E27FC236}">
              <a16:creationId xmlns:a16="http://schemas.microsoft.com/office/drawing/2014/main" id="{9EB29266-DA69-4328-AD5F-4CFBDA8CEFE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86" name="Picture 38">
          <a:extLst>
            <a:ext uri="{FF2B5EF4-FFF2-40B4-BE49-F238E27FC236}">
              <a16:creationId xmlns:a16="http://schemas.microsoft.com/office/drawing/2014/main" id="{7A64941A-D371-47BF-A4E5-770D0D19649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87" name="Picture 38">
          <a:extLst>
            <a:ext uri="{FF2B5EF4-FFF2-40B4-BE49-F238E27FC236}">
              <a16:creationId xmlns:a16="http://schemas.microsoft.com/office/drawing/2014/main" id="{4C9F91CB-E2A8-4DEF-BF4D-C11DB186758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88" name="Picture 38">
          <a:extLst>
            <a:ext uri="{FF2B5EF4-FFF2-40B4-BE49-F238E27FC236}">
              <a16:creationId xmlns:a16="http://schemas.microsoft.com/office/drawing/2014/main" id="{5088BBC1-04B4-4CF0-9A51-71022CAB8E6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89" name="Picture 38">
          <a:extLst>
            <a:ext uri="{FF2B5EF4-FFF2-40B4-BE49-F238E27FC236}">
              <a16:creationId xmlns:a16="http://schemas.microsoft.com/office/drawing/2014/main" id="{0CAB7A4F-4E97-4A61-8869-2B6958BBBB9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90" name="Picture 38">
          <a:extLst>
            <a:ext uri="{FF2B5EF4-FFF2-40B4-BE49-F238E27FC236}">
              <a16:creationId xmlns:a16="http://schemas.microsoft.com/office/drawing/2014/main" id="{3EA1B506-AB47-4F7A-A839-4E232919E8C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91" name="Picture 38">
          <a:extLst>
            <a:ext uri="{FF2B5EF4-FFF2-40B4-BE49-F238E27FC236}">
              <a16:creationId xmlns:a16="http://schemas.microsoft.com/office/drawing/2014/main" id="{99625D10-79CB-4F52-A631-20894FEB12A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92" name="Picture 38">
          <a:extLst>
            <a:ext uri="{FF2B5EF4-FFF2-40B4-BE49-F238E27FC236}">
              <a16:creationId xmlns:a16="http://schemas.microsoft.com/office/drawing/2014/main" id="{71BCC597-BA8F-4BE3-9120-C87D2DA7DB3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93" name="Picture 38">
          <a:extLst>
            <a:ext uri="{FF2B5EF4-FFF2-40B4-BE49-F238E27FC236}">
              <a16:creationId xmlns:a16="http://schemas.microsoft.com/office/drawing/2014/main" id="{C9AF80E5-1CDD-4698-B641-F04E1D590963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94" name="Picture 38">
          <a:extLst>
            <a:ext uri="{FF2B5EF4-FFF2-40B4-BE49-F238E27FC236}">
              <a16:creationId xmlns:a16="http://schemas.microsoft.com/office/drawing/2014/main" id="{97F81B94-DCBD-4498-9739-0E6BD5954DF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95" name="Picture 38">
          <a:extLst>
            <a:ext uri="{FF2B5EF4-FFF2-40B4-BE49-F238E27FC236}">
              <a16:creationId xmlns:a16="http://schemas.microsoft.com/office/drawing/2014/main" id="{E17EA215-B05C-4C93-86FE-188F1E83B4F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96" name="Picture 38">
          <a:extLst>
            <a:ext uri="{FF2B5EF4-FFF2-40B4-BE49-F238E27FC236}">
              <a16:creationId xmlns:a16="http://schemas.microsoft.com/office/drawing/2014/main" id="{7BA1C543-718D-4978-B7AF-F21635A3F53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97" name="Picture 38">
          <a:extLst>
            <a:ext uri="{FF2B5EF4-FFF2-40B4-BE49-F238E27FC236}">
              <a16:creationId xmlns:a16="http://schemas.microsoft.com/office/drawing/2014/main" id="{6F029763-193D-4BBB-BC48-62903E0A90B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98" name="Picture 38">
          <a:extLst>
            <a:ext uri="{FF2B5EF4-FFF2-40B4-BE49-F238E27FC236}">
              <a16:creationId xmlns:a16="http://schemas.microsoft.com/office/drawing/2014/main" id="{1BE83DF7-BB1F-4314-A30C-4D4F3E57BC1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399" name="Picture 38">
          <a:extLst>
            <a:ext uri="{FF2B5EF4-FFF2-40B4-BE49-F238E27FC236}">
              <a16:creationId xmlns:a16="http://schemas.microsoft.com/office/drawing/2014/main" id="{0E3DB54F-43CA-4E4B-913A-795355CEA99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00" name="Picture 38">
          <a:extLst>
            <a:ext uri="{FF2B5EF4-FFF2-40B4-BE49-F238E27FC236}">
              <a16:creationId xmlns:a16="http://schemas.microsoft.com/office/drawing/2014/main" id="{46A2842E-C2E6-4FC2-A35B-BFA3B54DE25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01" name="Picture 38">
          <a:extLst>
            <a:ext uri="{FF2B5EF4-FFF2-40B4-BE49-F238E27FC236}">
              <a16:creationId xmlns:a16="http://schemas.microsoft.com/office/drawing/2014/main" id="{03DCA36D-0175-41F8-8193-3B2D1DFB445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02" name="Picture 38">
          <a:extLst>
            <a:ext uri="{FF2B5EF4-FFF2-40B4-BE49-F238E27FC236}">
              <a16:creationId xmlns:a16="http://schemas.microsoft.com/office/drawing/2014/main" id="{3B64C571-BFC4-407B-ACB3-EB0D732BD613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03" name="Picture 38">
          <a:extLst>
            <a:ext uri="{FF2B5EF4-FFF2-40B4-BE49-F238E27FC236}">
              <a16:creationId xmlns:a16="http://schemas.microsoft.com/office/drawing/2014/main" id="{3642D67D-6130-4F41-AD92-F76F34191C1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04" name="Picture 38">
          <a:extLst>
            <a:ext uri="{FF2B5EF4-FFF2-40B4-BE49-F238E27FC236}">
              <a16:creationId xmlns:a16="http://schemas.microsoft.com/office/drawing/2014/main" id="{78525BEB-7355-41CE-AB71-B1364FDD351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05" name="Picture 38">
          <a:extLst>
            <a:ext uri="{FF2B5EF4-FFF2-40B4-BE49-F238E27FC236}">
              <a16:creationId xmlns:a16="http://schemas.microsoft.com/office/drawing/2014/main" id="{79DA664A-BEDA-4272-B70A-3DFA14E7997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06" name="Picture 38">
          <a:extLst>
            <a:ext uri="{FF2B5EF4-FFF2-40B4-BE49-F238E27FC236}">
              <a16:creationId xmlns:a16="http://schemas.microsoft.com/office/drawing/2014/main" id="{3264D2B2-E7B7-4446-AD8D-904DE7FD994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07" name="Picture 38">
          <a:extLst>
            <a:ext uri="{FF2B5EF4-FFF2-40B4-BE49-F238E27FC236}">
              <a16:creationId xmlns:a16="http://schemas.microsoft.com/office/drawing/2014/main" id="{3FF943F3-51E6-4903-8223-F1D36B45CC2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08" name="Picture 38">
          <a:extLst>
            <a:ext uri="{FF2B5EF4-FFF2-40B4-BE49-F238E27FC236}">
              <a16:creationId xmlns:a16="http://schemas.microsoft.com/office/drawing/2014/main" id="{4C5635DD-55C3-40A9-8BD1-F0FC88B89F6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09" name="Picture 38">
          <a:extLst>
            <a:ext uri="{FF2B5EF4-FFF2-40B4-BE49-F238E27FC236}">
              <a16:creationId xmlns:a16="http://schemas.microsoft.com/office/drawing/2014/main" id="{DE0E3217-CE66-49C7-94A4-E902151F922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10" name="Picture 38">
          <a:extLst>
            <a:ext uri="{FF2B5EF4-FFF2-40B4-BE49-F238E27FC236}">
              <a16:creationId xmlns:a16="http://schemas.microsoft.com/office/drawing/2014/main" id="{52CE6BAE-A542-47F8-A460-8370ECA93A4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11" name="Picture 38">
          <a:extLst>
            <a:ext uri="{FF2B5EF4-FFF2-40B4-BE49-F238E27FC236}">
              <a16:creationId xmlns:a16="http://schemas.microsoft.com/office/drawing/2014/main" id="{9B8A519B-A803-4695-84DB-62B73A1BC1C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12" name="Picture 38">
          <a:extLst>
            <a:ext uri="{FF2B5EF4-FFF2-40B4-BE49-F238E27FC236}">
              <a16:creationId xmlns:a16="http://schemas.microsoft.com/office/drawing/2014/main" id="{3F9FB557-A021-497E-AE53-5099F6AC181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13" name="Picture 38">
          <a:extLst>
            <a:ext uri="{FF2B5EF4-FFF2-40B4-BE49-F238E27FC236}">
              <a16:creationId xmlns:a16="http://schemas.microsoft.com/office/drawing/2014/main" id="{3FD5C54B-3EA6-41A8-90D3-FB527ACC02B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14" name="Picture 38">
          <a:extLst>
            <a:ext uri="{FF2B5EF4-FFF2-40B4-BE49-F238E27FC236}">
              <a16:creationId xmlns:a16="http://schemas.microsoft.com/office/drawing/2014/main" id="{F2326996-6E31-4165-AE65-B7E065DBB6C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15" name="Picture 38">
          <a:extLst>
            <a:ext uri="{FF2B5EF4-FFF2-40B4-BE49-F238E27FC236}">
              <a16:creationId xmlns:a16="http://schemas.microsoft.com/office/drawing/2014/main" id="{E62C4D14-04B0-4F80-A93C-9828F4B625E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16" name="Picture 38">
          <a:extLst>
            <a:ext uri="{FF2B5EF4-FFF2-40B4-BE49-F238E27FC236}">
              <a16:creationId xmlns:a16="http://schemas.microsoft.com/office/drawing/2014/main" id="{B5568E0A-7A96-459E-B3EB-C8B46920507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17" name="Picture 38">
          <a:extLst>
            <a:ext uri="{FF2B5EF4-FFF2-40B4-BE49-F238E27FC236}">
              <a16:creationId xmlns:a16="http://schemas.microsoft.com/office/drawing/2014/main" id="{67EE7556-DD2B-407B-9124-9B68998A373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18" name="Picture 38">
          <a:extLst>
            <a:ext uri="{FF2B5EF4-FFF2-40B4-BE49-F238E27FC236}">
              <a16:creationId xmlns:a16="http://schemas.microsoft.com/office/drawing/2014/main" id="{8C6941F4-A94D-4E75-9CBB-EC9EB0D26D2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19" name="Picture 38">
          <a:extLst>
            <a:ext uri="{FF2B5EF4-FFF2-40B4-BE49-F238E27FC236}">
              <a16:creationId xmlns:a16="http://schemas.microsoft.com/office/drawing/2014/main" id="{8EC4D4B5-79A3-4E70-A5B4-31886C8D4A43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20" name="Picture 38">
          <a:extLst>
            <a:ext uri="{FF2B5EF4-FFF2-40B4-BE49-F238E27FC236}">
              <a16:creationId xmlns:a16="http://schemas.microsoft.com/office/drawing/2014/main" id="{276411A9-B0FE-4028-9ED9-3CA9010CAC9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21" name="Picture 38">
          <a:extLst>
            <a:ext uri="{FF2B5EF4-FFF2-40B4-BE49-F238E27FC236}">
              <a16:creationId xmlns:a16="http://schemas.microsoft.com/office/drawing/2014/main" id="{0E6F11AD-0B45-4D0C-9017-4BCC61B8AF9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22" name="Picture 38">
          <a:extLst>
            <a:ext uri="{FF2B5EF4-FFF2-40B4-BE49-F238E27FC236}">
              <a16:creationId xmlns:a16="http://schemas.microsoft.com/office/drawing/2014/main" id="{E99FF1F0-E134-40C4-9A3E-58D966D0506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23" name="Picture 38">
          <a:extLst>
            <a:ext uri="{FF2B5EF4-FFF2-40B4-BE49-F238E27FC236}">
              <a16:creationId xmlns:a16="http://schemas.microsoft.com/office/drawing/2014/main" id="{C5A63441-012F-49B3-9725-D6DBC8423C1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24" name="Picture 38">
          <a:extLst>
            <a:ext uri="{FF2B5EF4-FFF2-40B4-BE49-F238E27FC236}">
              <a16:creationId xmlns:a16="http://schemas.microsoft.com/office/drawing/2014/main" id="{5C175949-6652-485C-B8F3-2A761207230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25" name="Picture 38">
          <a:extLst>
            <a:ext uri="{FF2B5EF4-FFF2-40B4-BE49-F238E27FC236}">
              <a16:creationId xmlns:a16="http://schemas.microsoft.com/office/drawing/2014/main" id="{4209AA12-1059-454F-AADE-14141413F9D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26" name="Picture 38">
          <a:extLst>
            <a:ext uri="{FF2B5EF4-FFF2-40B4-BE49-F238E27FC236}">
              <a16:creationId xmlns:a16="http://schemas.microsoft.com/office/drawing/2014/main" id="{F227FFE9-3309-400B-8EC3-CA3462D1FBB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27" name="Picture 38">
          <a:extLst>
            <a:ext uri="{FF2B5EF4-FFF2-40B4-BE49-F238E27FC236}">
              <a16:creationId xmlns:a16="http://schemas.microsoft.com/office/drawing/2014/main" id="{D72F9D56-9EA9-4A3D-9811-E85E3B2E4BE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28" name="Picture 38">
          <a:extLst>
            <a:ext uri="{FF2B5EF4-FFF2-40B4-BE49-F238E27FC236}">
              <a16:creationId xmlns:a16="http://schemas.microsoft.com/office/drawing/2014/main" id="{C188DD19-10AE-451B-B16C-AA0C203E16E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29" name="Picture 38">
          <a:extLst>
            <a:ext uri="{FF2B5EF4-FFF2-40B4-BE49-F238E27FC236}">
              <a16:creationId xmlns:a16="http://schemas.microsoft.com/office/drawing/2014/main" id="{344B3D0F-E07A-411F-BB76-406B7532B55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30" name="Picture 38">
          <a:extLst>
            <a:ext uri="{FF2B5EF4-FFF2-40B4-BE49-F238E27FC236}">
              <a16:creationId xmlns:a16="http://schemas.microsoft.com/office/drawing/2014/main" id="{0BFCCF0B-F7EA-4A6D-B89D-9028A34B271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31" name="Picture 38">
          <a:extLst>
            <a:ext uri="{FF2B5EF4-FFF2-40B4-BE49-F238E27FC236}">
              <a16:creationId xmlns:a16="http://schemas.microsoft.com/office/drawing/2014/main" id="{DF778866-EE5C-4B6D-9B09-C0BE3BFE148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32" name="Picture 38">
          <a:extLst>
            <a:ext uri="{FF2B5EF4-FFF2-40B4-BE49-F238E27FC236}">
              <a16:creationId xmlns:a16="http://schemas.microsoft.com/office/drawing/2014/main" id="{66682576-A9D7-473D-B717-6C4D9F8E42B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33" name="Picture 38">
          <a:extLst>
            <a:ext uri="{FF2B5EF4-FFF2-40B4-BE49-F238E27FC236}">
              <a16:creationId xmlns:a16="http://schemas.microsoft.com/office/drawing/2014/main" id="{A8CA0344-B0EB-49D7-9921-5A9A31421F9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34" name="Picture 38">
          <a:extLst>
            <a:ext uri="{FF2B5EF4-FFF2-40B4-BE49-F238E27FC236}">
              <a16:creationId xmlns:a16="http://schemas.microsoft.com/office/drawing/2014/main" id="{61127E36-D584-41BC-B818-27A565CDF4D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35" name="Picture 38">
          <a:extLst>
            <a:ext uri="{FF2B5EF4-FFF2-40B4-BE49-F238E27FC236}">
              <a16:creationId xmlns:a16="http://schemas.microsoft.com/office/drawing/2014/main" id="{B67495A9-492B-4062-A922-2ACC34227BC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36" name="Picture 38">
          <a:extLst>
            <a:ext uri="{FF2B5EF4-FFF2-40B4-BE49-F238E27FC236}">
              <a16:creationId xmlns:a16="http://schemas.microsoft.com/office/drawing/2014/main" id="{712EBB2A-918A-4D46-9223-B4B33DE2792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37" name="Picture 38">
          <a:extLst>
            <a:ext uri="{FF2B5EF4-FFF2-40B4-BE49-F238E27FC236}">
              <a16:creationId xmlns:a16="http://schemas.microsoft.com/office/drawing/2014/main" id="{8EA7222A-4031-4644-B63D-9CCBE25FFC3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38" name="Picture 38">
          <a:extLst>
            <a:ext uri="{FF2B5EF4-FFF2-40B4-BE49-F238E27FC236}">
              <a16:creationId xmlns:a16="http://schemas.microsoft.com/office/drawing/2014/main" id="{C01885F6-4E41-42C3-8B57-238BAAF0139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39" name="Picture 38">
          <a:extLst>
            <a:ext uri="{FF2B5EF4-FFF2-40B4-BE49-F238E27FC236}">
              <a16:creationId xmlns:a16="http://schemas.microsoft.com/office/drawing/2014/main" id="{2B1568E2-8332-4B89-A86D-40DA6E1E6D6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40" name="Picture 38">
          <a:extLst>
            <a:ext uri="{FF2B5EF4-FFF2-40B4-BE49-F238E27FC236}">
              <a16:creationId xmlns:a16="http://schemas.microsoft.com/office/drawing/2014/main" id="{A2AAC943-A53B-438A-99EF-BBF689ED584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41" name="Picture 38">
          <a:extLst>
            <a:ext uri="{FF2B5EF4-FFF2-40B4-BE49-F238E27FC236}">
              <a16:creationId xmlns:a16="http://schemas.microsoft.com/office/drawing/2014/main" id="{3AFFE966-3B53-4748-A64B-470BAB9939E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42" name="Picture 38">
          <a:extLst>
            <a:ext uri="{FF2B5EF4-FFF2-40B4-BE49-F238E27FC236}">
              <a16:creationId xmlns:a16="http://schemas.microsoft.com/office/drawing/2014/main" id="{2B26D306-65B8-4076-9CB8-7EBC1451357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43" name="Picture 38">
          <a:extLst>
            <a:ext uri="{FF2B5EF4-FFF2-40B4-BE49-F238E27FC236}">
              <a16:creationId xmlns:a16="http://schemas.microsoft.com/office/drawing/2014/main" id="{7C1B6B1F-9C0B-49A4-B940-FD789D1D404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44" name="Picture 38">
          <a:extLst>
            <a:ext uri="{FF2B5EF4-FFF2-40B4-BE49-F238E27FC236}">
              <a16:creationId xmlns:a16="http://schemas.microsoft.com/office/drawing/2014/main" id="{BFA285F3-6F68-438B-B9D3-DA8539375EA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45" name="Picture 38">
          <a:extLst>
            <a:ext uri="{FF2B5EF4-FFF2-40B4-BE49-F238E27FC236}">
              <a16:creationId xmlns:a16="http://schemas.microsoft.com/office/drawing/2014/main" id="{E9928E63-0524-49E3-9541-F9728FA0295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46" name="Picture 38">
          <a:extLst>
            <a:ext uri="{FF2B5EF4-FFF2-40B4-BE49-F238E27FC236}">
              <a16:creationId xmlns:a16="http://schemas.microsoft.com/office/drawing/2014/main" id="{AC409C30-F0ED-4D11-B245-BEFF226B992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47" name="Picture 38">
          <a:extLst>
            <a:ext uri="{FF2B5EF4-FFF2-40B4-BE49-F238E27FC236}">
              <a16:creationId xmlns:a16="http://schemas.microsoft.com/office/drawing/2014/main" id="{67592728-84D0-4487-8B41-1F52581576B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48" name="Picture 38">
          <a:extLst>
            <a:ext uri="{FF2B5EF4-FFF2-40B4-BE49-F238E27FC236}">
              <a16:creationId xmlns:a16="http://schemas.microsoft.com/office/drawing/2014/main" id="{0A2E1CAA-543D-456A-BDB7-D92BF167EFF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49" name="Picture 38">
          <a:extLst>
            <a:ext uri="{FF2B5EF4-FFF2-40B4-BE49-F238E27FC236}">
              <a16:creationId xmlns:a16="http://schemas.microsoft.com/office/drawing/2014/main" id="{41C955D7-4ED0-45B3-BB3E-5D682947791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50" name="Picture 38">
          <a:extLst>
            <a:ext uri="{FF2B5EF4-FFF2-40B4-BE49-F238E27FC236}">
              <a16:creationId xmlns:a16="http://schemas.microsoft.com/office/drawing/2014/main" id="{42E6CB86-B0E7-4279-964B-DC596E51127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51" name="Picture 38">
          <a:extLst>
            <a:ext uri="{FF2B5EF4-FFF2-40B4-BE49-F238E27FC236}">
              <a16:creationId xmlns:a16="http://schemas.microsoft.com/office/drawing/2014/main" id="{20A91168-F572-4DDC-B9A8-5DC0BF98816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52" name="Picture 38">
          <a:extLst>
            <a:ext uri="{FF2B5EF4-FFF2-40B4-BE49-F238E27FC236}">
              <a16:creationId xmlns:a16="http://schemas.microsoft.com/office/drawing/2014/main" id="{92730700-6181-4C3C-91CA-B051FA1F06C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53" name="Picture 38">
          <a:extLst>
            <a:ext uri="{FF2B5EF4-FFF2-40B4-BE49-F238E27FC236}">
              <a16:creationId xmlns:a16="http://schemas.microsoft.com/office/drawing/2014/main" id="{FD4C2B59-2E8A-42C7-AFDD-700C86FE5E9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54" name="Picture 38">
          <a:extLst>
            <a:ext uri="{FF2B5EF4-FFF2-40B4-BE49-F238E27FC236}">
              <a16:creationId xmlns:a16="http://schemas.microsoft.com/office/drawing/2014/main" id="{93B09252-A10D-4AA9-B149-4E4210EA031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55" name="Picture 38">
          <a:extLst>
            <a:ext uri="{FF2B5EF4-FFF2-40B4-BE49-F238E27FC236}">
              <a16:creationId xmlns:a16="http://schemas.microsoft.com/office/drawing/2014/main" id="{83F74530-CC19-47AC-A6A2-20E76E7DC1D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56" name="Picture 38">
          <a:extLst>
            <a:ext uri="{FF2B5EF4-FFF2-40B4-BE49-F238E27FC236}">
              <a16:creationId xmlns:a16="http://schemas.microsoft.com/office/drawing/2014/main" id="{4A584AC8-C44B-4038-AE3F-2B5D8EC7819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57" name="Picture 38">
          <a:extLst>
            <a:ext uri="{FF2B5EF4-FFF2-40B4-BE49-F238E27FC236}">
              <a16:creationId xmlns:a16="http://schemas.microsoft.com/office/drawing/2014/main" id="{24E57693-A39E-45CB-936E-8FBBAA03097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58" name="Picture 38">
          <a:extLst>
            <a:ext uri="{FF2B5EF4-FFF2-40B4-BE49-F238E27FC236}">
              <a16:creationId xmlns:a16="http://schemas.microsoft.com/office/drawing/2014/main" id="{890B2964-DEF9-4DA4-96D3-A9944CDB7E2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59" name="Picture 38">
          <a:extLst>
            <a:ext uri="{FF2B5EF4-FFF2-40B4-BE49-F238E27FC236}">
              <a16:creationId xmlns:a16="http://schemas.microsoft.com/office/drawing/2014/main" id="{A2E4C390-997F-49B2-B4FA-BF22DE1EAF8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60" name="Picture 38">
          <a:extLst>
            <a:ext uri="{FF2B5EF4-FFF2-40B4-BE49-F238E27FC236}">
              <a16:creationId xmlns:a16="http://schemas.microsoft.com/office/drawing/2014/main" id="{7DCAA88A-E95A-425C-BAA2-0B45C217A18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61" name="Picture 38">
          <a:extLst>
            <a:ext uri="{FF2B5EF4-FFF2-40B4-BE49-F238E27FC236}">
              <a16:creationId xmlns:a16="http://schemas.microsoft.com/office/drawing/2014/main" id="{7A27BC7E-98F5-4F23-9AAF-409CE173913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62" name="Picture 38">
          <a:extLst>
            <a:ext uri="{FF2B5EF4-FFF2-40B4-BE49-F238E27FC236}">
              <a16:creationId xmlns:a16="http://schemas.microsoft.com/office/drawing/2014/main" id="{217DA661-E48A-46FB-AC11-833D5E47636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63" name="Picture 38">
          <a:extLst>
            <a:ext uri="{FF2B5EF4-FFF2-40B4-BE49-F238E27FC236}">
              <a16:creationId xmlns:a16="http://schemas.microsoft.com/office/drawing/2014/main" id="{6A8E4BAA-9FA0-4DBE-867B-F06D4A6B7EB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64" name="Picture 38">
          <a:extLst>
            <a:ext uri="{FF2B5EF4-FFF2-40B4-BE49-F238E27FC236}">
              <a16:creationId xmlns:a16="http://schemas.microsoft.com/office/drawing/2014/main" id="{1A4A7D6C-3CD9-4556-9F3C-A0DC58362B7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65" name="Picture 38">
          <a:extLst>
            <a:ext uri="{FF2B5EF4-FFF2-40B4-BE49-F238E27FC236}">
              <a16:creationId xmlns:a16="http://schemas.microsoft.com/office/drawing/2014/main" id="{A8A4D86B-CA39-457C-B46C-978815C3A87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66" name="Picture 38">
          <a:extLst>
            <a:ext uri="{FF2B5EF4-FFF2-40B4-BE49-F238E27FC236}">
              <a16:creationId xmlns:a16="http://schemas.microsoft.com/office/drawing/2014/main" id="{E081550C-A0BB-412C-AF82-FF8F0A10EC0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67" name="Picture 38">
          <a:extLst>
            <a:ext uri="{FF2B5EF4-FFF2-40B4-BE49-F238E27FC236}">
              <a16:creationId xmlns:a16="http://schemas.microsoft.com/office/drawing/2014/main" id="{B3558844-5A67-4C8A-B774-170E8ADA8D6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68" name="Picture 38">
          <a:extLst>
            <a:ext uri="{FF2B5EF4-FFF2-40B4-BE49-F238E27FC236}">
              <a16:creationId xmlns:a16="http://schemas.microsoft.com/office/drawing/2014/main" id="{ACA41267-71E6-4047-890E-10E8C350111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69" name="Picture 38">
          <a:extLst>
            <a:ext uri="{FF2B5EF4-FFF2-40B4-BE49-F238E27FC236}">
              <a16:creationId xmlns:a16="http://schemas.microsoft.com/office/drawing/2014/main" id="{735C3CA9-68F8-4166-B2BF-0C1D40969F8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70" name="Picture 38">
          <a:extLst>
            <a:ext uri="{FF2B5EF4-FFF2-40B4-BE49-F238E27FC236}">
              <a16:creationId xmlns:a16="http://schemas.microsoft.com/office/drawing/2014/main" id="{25E17329-72AD-4B04-8170-92D0EA332A3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71" name="Picture 38">
          <a:extLst>
            <a:ext uri="{FF2B5EF4-FFF2-40B4-BE49-F238E27FC236}">
              <a16:creationId xmlns:a16="http://schemas.microsoft.com/office/drawing/2014/main" id="{3C4B0BF0-96C4-49DF-B5EB-061A757AA2A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72" name="Picture 38">
          <a:extLst>
            <a:ext uri="{FF2B5EF4-FFF2-40B4-BE49-F238E27FC236}">
              <a16:creationId xmlns:a16="http://schemas.microsoft.com/office/drawing/2014/main" id="{BA31D8E3-A17F-495D-B79E-C62E0809D04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73" name="Picture 38">
          <a:extLst>
            <a:ext uri="{FF2B5EF4-FFF2-40B4-BE49-F238E27FC236}">
              <a16:creationId xmlns:a16="http://schemas.microsoft.com/office/drawing/2014/main" id="{DF3C87E0-65D0-49F2-94B3-25C5F51817F9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74" name="Picture 38">
          <a:extLst>
            <a:ext uri="{FF2B5EF4-FFF2-40B4-BE49-F238E27FC236}">
              <a16:creationId xmlns:a16="http://schemas.microsoft.com/office/drawing/2014/main" id="{D9C5F79E-2D19-4AC3-87F7-36D19E6E05C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75" name="Picture 38">
          <a:extLst>
            <a:ext uri="{FF2B5EF4-FFF2-40B4-BE49-F238E27FC236}">
              <a16:creationId xmlns:a16="http://schemas.microsoft.com/office/drawing/2014/main" id="{C839161D-091D-4297-B28F-EADE3C65FF2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76" name="Picture 38">
          <a:extLst>
            <a:ext uri="{FF2B5EF4-FFF2-40B4-BE49-F238E27FC236}">
              <a16:creationId xmlns:a16="http://schemas.microsoft.com/office/drawing/2014/main" id="{B3C60C0E-9ED6-4436-A87C-150142F7A8B8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77" name="Picture 38">
          <a:extLst>
            <a:ext uri="{FF2B5EF4-FFF2-40B4-BE49-F238E27FC236}">
              <a16:creationId xmlns:a16="http://schemas.microsoft.com/office/drawing/2014/main" id="{6C2812C5-61F1-434C-BECF-49E62F54CEF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78" name="Picture 38">
          <a:extLst>
            <a:ext uri="{FF2B5EF4-FFF2-40B4-BE49-F238E27FC236}">
              <a16:creationId xmlns:a16="http://schemas.microsoft.com/office/drawing/2014/main" id="{F9AE2D9B-5F57-4AF5-98FE-7322673B997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79" name="Picture 38">
          <a:extLst>
            <a:ext uri="{FF2B5EF4-FFF2-40B4-BE49-F238E27FC236}">
              <a16:creationId xmlns:a16="http://schemas.microsoft.com/office/drawing/2014/main" id="{989A9D30-5CE5-4019-968C-FC8CA688F03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80" name="Picture 38">
          <a:extLst>
            <a:ext uri="{FF2B5EF4-FFF2-40B4-BE49-F238E27FC236}">
              <a16:creationId xmlns:a16="http://schemas.microsoft.com/office/drawing/2014/main" id="{17563EE6-B5C5-40CE-BE5E-81467C6CDF5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81" name="Picture 38">
          <a:extLst>
            <a:ext uri="{FF2B5EF4-FFF2-40B4-BE49-F238E27FC236}">
              <a16:creationId xmlns:a16="http://schemas.microsoft.com/office/drawing/2014/main" id="{F95CDA99-B979-45ED-9828-909520DC7BF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82" name="Picture 38">
          <a:extLst>
            <a:ext uri="{FF2B5EF4-FFF2-40B4-BE49-F238E27FC236}">
              <a16:creationId xmlns:a16="http://schemas.microsoft.com/office/drawing/2014/main" id="{9B8AA23B-FDBD-4EE5-BFA5-5BD1572AE0D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83" name="Picture 38">
          <a:extLst>
            <a:ext uri="{FF2B5EF4-FFF2-40B4-BE49-F238E27FC236}">
              <a16:creationId xmlns:a16="http://schemas.microsoft.com/office/drawing/2014/main" id="{7CA15E70-A78C-498C-84D5-C6CF52FBB0A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84" name="Picture 38">
          <a:extLst>
            <a:ext uri="{FF2B5EF4-FFF2-40B4-BE49-F238E27FC236}">
              <a16:creationId xmlns:a16="http://schemas.microsoft.com/office/drawing/2014/main" id="{F9B2A720-E846-4ED3-BEB8-9E1C998E724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85" name="Picture 38">
          <a:extLst>
            <a:ext uri="{FF2B5EF4-FFF2-40B4-BE49-F238E27FC236}">
              <a16:creationId xmlns:a16="http://schemas.microsoft.com/office/drawing/2014/main" id="{E82BCEA2-3A05-4F74-8420-1E3230E390A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86" name="Picture 38">
          <a:extLst>
            <a:ext uri="{FF2B5EF4-FFF2-40B4-BE49-F238E27FC236}">
              <a16:creationId xmlns:a16="http://schemas.microsoft.com/office/drawing/2014/main" id="{4B7DC11E-6111-4C41-8A9F-AB82C2C05FC5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87" name="Picture 38">
          <a:extLst>
            <a:ext uri="{FF2B5EF4-FFF2-40B4-BE49-F238E27FC236}">
              <a16:creationId xmlns:a16="http://schemas.microsoft.com/office/drawing/2014/main" id="{4D69B54C-4D37-4A2C-A3F2-CA4FA0AAB293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88" name="Picture 38">
          <a:extLst>
            <a:ext uri="{FF2B5EF4-FFF2-40B4-BE49-F238E27FC236}">
              <a16:creationId xmlns:a16="http://schemas.microsoft.com/office/drawing/2014/main" id="{55FD058A-F442-46F8-8F3A-645015FB243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89" name="Picture 38">
          <a:extLst>
            <a:ext uri="{FF2B5EF4-FFF2-40B4-BE49-F238E27FC236}">
              <a16:creationId xmlns:a16="http://schemas.microsoft.com/office/drawing/2014/main" id="{78521033-689A-4252-A2C1-935C2B8976B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90" name="Picture 38">
          <a:extLst>
            <a:ext uri="{FF2B5EF4-FFF2-40B4-BE49-F238E27FC236}">
              <a16:creationId xmlns:a16="http://schemas.microsoft.com/office/drawing/2014/main" id="{19F47550-EE83-427F-9AB9-DC30A5D6C9A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91" name="Picture 38">
          <a:extLst>
            <a:ext uri="{FF2B5EF4-FFF2-40B4-BE49-F238E27FC236}">
              <a16:creationId xmlns:a16="http://schemas.microsoft.com/office/drawing/2014/main" id="{A74D7253-22CE-4747-A402-72BC72CFBB1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92" name="Picture 38">
          <a:extLst>
            <a:ext uri="{FF2B5EF4-FFF2-40B4-BE49-F238E27FC236}">
              <a16:creationId xmlns:a16="http://schemas.microsoft.com/office/drawing/2014/main" id="{A38C7457-43D0-47B6-B0A5-C116A568683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93" name="Picture 38">
          <a:extLst>
            <a:ext uri="{FF2B5EF4-FFF2-40B4-BE49-F238E27FC236}">
              <a16:creationId xmlns:a16="http://schemas.microsoft.com/office/drawing/2014/main" id="{A7EB6DF9-FA1F-479D-9449-B5B1A668414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94" name="Picture 38">
          <a:extLst>
            <a:ext uri="{FF2B5EF4-FFF2-40B4-BE49-F238E27FC236}">
              <a16:creationId xmlns:a16="http://schemas.microsoft.com/office/drawing/2014/main" id="{39D4B39B-1747-4446-BD8C-1CF453CDCF9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95" name="Picture 38">
          <a:extLst>
            <a:ext uri="{FF2B5EF4-FFF2-40B4-BE49-F238E27FC236}">
              <a16:creationId xmlns:a16="http://schemas.microsoft.com/office/drawing/2014/main" id="{EC906E0F-0F47-4846-8FEA-69D19F89A35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96" name="Picture 38">
          <a:extLst>
            <a:ext uri="{FF2B5EF4-FFF2-40B4-BE49-F238E27FC236}">
              <a16:creationId xmlns:a16="http://schemas.microsoft.com/office/drawing/2014/main" id="{4FDC07E3-F623-49C6-B2DE-ABCDC3CE924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97" name="Picture 38">
          <a:extLst>
            <a:ext uri="{FF2B5EF4-FFF2-40B4-BE49-F238E27FC236}">
              <a16:creationId xmlns:a16="http://schemas.microsoft.com/office/drawing/2014/main" id="{F7703505-C929-42D8-A7FF-28891E3FF0E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98" name="Picture 38">
          <a:extLst>
            <a:ext uri="{FF2B5EF4-FFF2-40B4-BE49-F238E27FC236}">
              <a16:creationId xmlns:a16="http://schemas.microsoft.com/office/drawing/2014/main" id="{E7B5AF1D-7A5E-4E03-A705-09227ABD8A2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499" name="Picture 38">
          <a:extLst>
            <a:ext uri="{FF2B5EF4-FFF2-40B4-BE49-F238E27FC236}">
              <a16:creationId xmlns:a16="http://schemas.microsoft.com/office/drawing/2014/main" id="{8044EA74-4426-4C0D-AFDD-72B2DCCD2DFF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00" name="Picture 38">
          <a:extLst>
            <a:ext uri="{FF2B5EF4-FFF2-40B4-BE49-F238E27FC236}">
              <a16:creationId xmlns:a16="http://schemas.microsoft.com/office/drawing/2014/main" id="{CB11D898-776A-4714-8A18-7A43172EEE1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01" name="Picture 38">
          <a:extLst>
            <a:ext uri="{FF2B5EF4-FFF2-40B4-BE49-F238E27FC236}">
              <a16:creationId xmlns:a16="http://schemas.microsoft.com/office/drawing/2014/main" id="{0D1371D7-03AF-4886-B28E-E924DE778F3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02" name="Picture 38">
          <a:extLst>
            <a:ext uri="{FF2B5EF4-FFF2-40B4-BE49-F238E27FC236}">
              <a16:creationId xmlns:a16="http://schemas.microsoft.com/office/drawing/2014/main" id="{C4DA0E0F-AFC3-4EEF-877E-27191FBED097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03" name="Picture 38">
          <a:extLst>
            <a:ext uri="{FF2B5EF4-FFF2-40B4-BE49-F238E27FC236}">
              <a16:creationId xmlns:a16="http://schemas.microsoft.com/office/drawing/2014/main" id="{82D2F69B-4DAF-4A52-A54B-DFC95DC90BFB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04" name="Picture 38">
          <a:extLst>
            <a:ext uri="{FF2B5EF4-FFF2-40B4-BE49-F238E27FC236}">
              <a16:creationId xmlns:a16="http://schemas.microsoft.com/office/drawing/2014/main" id="{80D8CD2E-B2EA-4D63-B0B5-2887FF4D00D6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05" name="Picture 38">
          <a:extLst>
            <a:ext uri="{FF2B5EF4-FFF2-40B4-BE49-F238E27FC236}">
              <a16:creationId xmlns:a16="http://schemas.microsoft.com/office/drawing/2014/main" id="{1090F4D8-F17E-46C4-9252-7C57B69E1A71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06" name="Picture 38">
          <a:extLst>
            <a:ext uri="{FF2B5EF4-FFF2-40B4-BE49-F238E27FC236}">
              <a16:creationId xmlns:a16="http://schemas.microsoft.com/office/drawing/2014/main" id="{3C61D5C5-CEA6-4EA8-A1EB-DE388ACFE5ED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07" name="Picture 38">
          <a:extLst>
            <a:ext uri="{FF2B5EF4-FFF2-40B4-BE49-F238E27FC236}">
              <a16:creationId xmlns:a16="http://schemas.microsoft.com/office/drawing/2014/main" id="{F705CF37-DFB3-4500-8C9C-BFD16A9F99F4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08" name="Picture 38">
          <a:extLst>
            <a:ext uri="{FF2B5EF4-FFF2-40B4-BE49-F238E27FC236}">
              <a16:creationId xmlns:a16="http://schemas.microsoft.com/office/drawing/2014/main" id="{3DF7F685-8999-42DC-BF7E-4A049A9E3FEE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09" name="Picture 38">
          <a:extLst>
            <a:ext uri="{FF2B5EF4-FFF2-40B4-BE49-F238E27FC236}">
              <a16:creationId xmlns:a16="http://schemas.microsoft.com/office/drawing/2014/main" id="{A93910D3-DDD7-4EE0-8D50-5D844BACCC02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10" name="Picture 38">
          <a:extLst>
            <a:ext uri="{FF2B5EF4-FFF2-40B4-BE49-F238E27FC236}">
              <a16:creationId xmlns:a16="http://schemas.microsoft.com/office/drawing/2014/main" id="{956AA680-5825-4612-B45A-4135E5CB00E0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11" name="Picture 38">
          <a:extLst>
            <a:ext uri="{FF2B5EF4-FFF2-40B4-BE49-F238E27FC236}">
              <a16:creationId xmlns:a16="http://schemas.microsoft.com/office/drawing/2014/main" id="{7C13194A-930B-4AEF-AE1C-4D575EF0792C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548640</xdr:colOff>
      <xdr:row>494</xdr:row>
      <xdr:rowOff>0</xdr:rowOff>
    </xdr:from>
    <xdr:ext cx="192428" cy="272577"/>
    <xdr:sp macro="" textlink="">
      <xdr:nvSpPr>
        <xdr:cNvPr id="512" name="Picture 38">
          <a:extLst>
            <a:ext uri="{FF2B5EF4-FFF2-40B4-BE49-F238E27FC236}">
              <a16:creationId xmlns:a16="http://schemas.microsoft.com/office/drawing/2014/main" id="{A2F5BE49-F1A7-4AEB-8FE9-4F28FCD1B29A}"/>
            </a:ext>
          </a:extLst>
        </xdr:cNvPr>
        <xdr:cNvSpPr txBox="1"/>
      </xdr:nvSpPr>
      <xdr:spPr>
        <a:xfrm>
          <a:off x="8835390" y="174717075"/>
          <a:ext cx="192428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sus\Downloads\NEW%20APP%20CY%202022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"/>
      <sheetName val="how_to_fill_out-definitions"/>
      <sheetName val="data_validation"/>
      <sheetName val="Sheet1"/>
    </sheetNames>
    <sheetDataSet>
      <sheetData sheetId="0" refreshError="1"/>
      <sheetData sheetId="1" refreshError="1"/>
      <sheetData sheetId="2" refreshError="1">
        <row r="1">
          <cell r="B1" t="str">
            <v>GoP</v>
          </cell>
        </row>
        <row r="2">
          <cell r="B2" t="str">
            <v>Foreign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E2C98-B693-47A3-AD98-6B7BEEC34321}">
  <dimension ref="A1:Q661"/>
  <sheetViews>
    <sheetView showGridLines="0" tabSelected="1" view="pageLayout" topLeftCell="A602" zoomScale="70" zoomScaleNormal="80" zoomScalePageLayoutView="70" workbookViewId="0">
      <selection activeCell="G28" sqref="G28"/>
    </sheetView>
  </sheetViews>
  <sheetFormatPr defaultRowHeight="15"/>
  <cols>
    <col min="1" max="1" width="7.42578125" style="55" customWidth="1"/>
    <col min="2" max="2" width="15" style="55" bestFit="1" customWidth="1"/>
    <col min="3" max="3" width="30.42578125" style="86" customWidth="1"/>
    <col min="4" max="5" width="9.7109375" style="55" customWidth="1"/>
    <col min="6" max="6" width="14.85546875" style="87" customWidth="1"/>
    <col min="7" max="7" width="9.140625" style="34" customWidth="1"/>
    <col min="8" max="8" width="9.5703125" style="34" customWidth="1"/>
    <col min="9" max="9" width="9.7109375" style="34" customWidth="1"/>
    <col min="10" max="10" width="9.85546875" style="34" customWidth="1"/>
    <col min="11" max="11" width="12.42578125" style="34" customWidth="1"/>
    <col min="12" max="13" width="15.7109375" style="88" customWidth="1"/>
    <col min="14" max="14" width="6.7109375" style="88" customWidth="1"/>
    <col min="15" max="15" width="6.5703125" style="89" customWidth="1"/>
    <col min="16" max="16" width="31.28515625" style="55" customWidth="1"/>
  </cols>
  <sheetData>
    <row r="1" spans="1:16">
      <c r="F1" s="55"/>
    </row>
    <row r="2" spans="1:16" ht="1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5" customHeight="1">
      <c r="A3" s="158" t="s">
        <v>23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15" customHeight="1">
      <c r="A4" s="157" t="s">
        <v>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15" customHeight="1">
      <c r="A5" s="57"/>
      <c r="B5" s="57"/>
      <c r="C5" s="58"/>
      <c r="D5" s="57"/>
      <c r="E5" s="57"/>
      <c r="F5" s="57"/>
      <c r="G5" s="60"/>
      <c r="H5" s="60"/>
      <c r="I5" s="61"/>
      <c r="J5" s="156"/>
      <c r="K5" s="156"/>
      <c r="L5" s="156"/>
      <c r="M5" s="156"/>
      <c r="N5" s="156"/>
      <c r="O5" s="156"/>
      <c r="P5" s="156"/>
    </row>
    <row r="6" spans="1:16" ht="15" customHeight="1">
      <c r="A6" s="157" t="s">
        <v>310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1:16" ht="15.75">
      <c r="A7" s="156" t="s">
        <v>21</v>
      </c>
      <c r="B7" s="156"/>
      <c r="C7" s="156"/>
      <c r="D7" s="156"/>
      <c r="E7" s="156"/>
      <c r="F7" s="156"/>
      <c r="G7" s="156"/>
      <c r="H7" s="156"/>
      <c r="I7" s="62"/>
      <c r="J7" s="62"/>
      <c r="K7" s="62"/>
      <c r="L7" s="63"/>
      <c r="M7" s="63"/>
      <c r="N7" s="63"/>
      <c r="O7" s="64"/>
      <c r="P7" s="65"/>
    </row>
    <row r="8" spans="1:16" s="1" customFormat="1" ht="15" customHeight="1">
      <c r="A8" s="159" t="s">
        <v>2</v>
      </c>
      <c r="B8" s="159" t="s">
        <v>3</v>
      </c>
      <c r="C8" s="161" t="s">
        <v>4</v>
      </c>
      <c r="D8" s="163" t="s">
        <v>5</v>
      </c>
      <c r="E8" s="125"/>
      <c r="F8" s="163" t="s">
        <v>6</v>
      </c>
      <c r="G8" s="165" t="s">
        <v>7</v>
      </c>
      <c r="H8" s="166"/>
      <c r="I8" s="166"/>
      <c r="J8" s="167"/>
      <c r="K8" s="159" t="s">
        <v>8</v>
      </c>
      <c r="L8" s="165" t="s">
        <v>9</v>
      </c>
      <c r="M8" s="166"/>
      <c r="N8" s="166"/>
      <c r="O8" s="167"/>
      <c r="P8" s="66" t="s">
        <v>10</v>
      </c>
    </row>
    <row r="9" spans="1:16" s="1" customFormat="1" ht="87" customHeight="1">
      <c r="A9" s="160"/>
      <c r="B9" s="160"/>
      <c r="C9" s="162"/>
      <c r="D9" s="163"/>
      <c r="E9" s="130" t="s">
        <v>202</v>
      </c>
      <c r="F9" s="164"/>
      <c r="G9" s="67" t="s">
        <v>76</v>
      </c>
      <c r="H9" s="66" t="s">
        <v>77</v>
      </c>
      <c r="I9" s="66" t="s">
        <v>11</v>
      </c>
      <c r="J9" s="66" t="s">
        <v>12</v>
      </c>
      <c r="K9" s="160"/>
      <c r="L9" s="68" t="s">
        <v>13</v>
      </c>
      <c r="M9" s="68" t="s">
        <v>14</v>
      </c>
      <c r="N9" s="68" t="s">
        <v>79</v>
      </c>
      <c r="O9" s="68" t="s">
        <v>15</v>
      </c>
      <c r="P9" s="66" t="s">
        <v>16</v>
      </c>
    </row>
    <row r="10" spans="1:16" s="11" customFormat="1">
      <c r="A10" s="42">
        <v>1</v>
      </c>
      <c r="B10" s="42">
        <v>2</v>
      </c>
      <c r="C10" s="140">
        <v>3</v>
      </c>
      <c r="D10" s="22">
        <v>4</v>
      </c>
      <c r="E10" s="22"/>
      <c r="F10" s="59">
        <v>5</v>
      </c>
      <c r="G10" s="22">
        <v>6</v>
      </c>
      <c r="H10" s="69">
        <v>7</v>
      </c>
      <c r="I10" s="42">
        <v>8</v>
      </c>
      <c r="J10" s="42">
        <v>9</v>
      </c>
      <c r="K10" s="42">
        <v>10</v>
      </c>
      <c r="L10" s="70">
        <v>11</v>
      </c>
      <c r="M10" s="70">
        <v>12</v>
      </c>
      <c r="N10" s="70">
        <v>13</v>
      </c>
      <c r="O10" s="70">
        <v>14</v>
      </c>
      <c r="P10" s="42">
        <v>15</v>
      </c>
    </row>
    <row r="11" spans="1:16" s="7" customFormat="1" ht="25.5">
      <c r="A11" s="28">
        <f>A10+1</f>
        <v>2</v>
      </c>
      <c r="B11" s="26" t="s">
        <v>24</v>
      </c>
      <c r="C11" s="141" t="s">
        <v>25</v>
      </c>
      <c r="D11" s="26" t="s">
        <v>51</v>
      </c>
      <c r="E11" s="26" t="s">
        <v>203</v>
      </c>
      <c r="F11" s="26" t="s">
        <v>19</v>
      </c>
      <c r="G11" s="25">
        <v>45292</v>
      </c>
      <c r="H11" s="26" t="s">
        <v>68</v>
      </c>
      <c r="I11" s="25">
        <v>45323</v>
      </c>
      <c r="J11" s="25">
        <v>45323</v>
      </c>
      <c r="K11" s="26" t="s">
        <v>204</v>
      </c>
      <c r="L11" s="46">
        <v>7160000</v>
      </c>
      <c r="M11" s="46">
        <v>7160000</v>
      </c>
      <c r="N11" s="21">
        <v>0</v>
      </c>
      <c r="O11" s="21">
        <v>0</v>
      </c>
      <c r="P11" s="26" t="s">
        <v>205</v>
      </c>
    </row>
    <row r="12" spans="1:16" s="7" customFormat="1" ht="25.5">
      <c r="A12" s="28">
        <f t="shared" ref="A12:A71" si="0">A11+1</f>
        <v>3</v>
      </c>
      <c r="B12" s="28" t="s">
        <v>52</v>
      </c>
      <c r="C12" s="48" t="s">
        <v>26</v>
      </c>
      <c r="D12" s="28" t="s">
        <v>51</v>
      </c>
      <c r="E12" s="28" t="s">
        <v>203</v>
      </c>
      <c r="F12" s="28" t="s">
        <v>19</v>
      </c>
      <c r="G12" s="27">
        <v>45292</v>
      </c>
      <c r="H12" s="28" t="s">
        <v>68</v>
      </c>
      <c r="I12" s="27">
        <v>45323</v>
      </c>
      <c r="J12" s="27">
        <v>45323</v>
      </c>
      <c r="K12" s="28" t="s">
        <v>204</v>
      </c>
      <c r="L12" s="47">
        <v>25242297</v>
      </c>
      <c r="M12" s="47">
        <v>25242297</v>
      </c>
      <c r="N12" s="19">
        <v>0</v>
      </c>
      <c r="O12" s="19">
        <v>0</v>
      </c>
      <c r="P12" s="28" t="s">
        <v>205</v>
      </c>
    </row>
    <row r="13" spans="1:16" s="7" customFormat="1" ht="25.5">
      <c r="A13" s="28">
        <f t="shared" si="0"/>
        <v>4</v>
      </c>
      <c r="B13" s="28" t="s">
        <v>59</v>
      </c>
      <c r="C13" s="48" t="s">
        <v>27</v>
      </c>
      <c r="D13" s="28" t="s">
        <v>51</v>
      </c>
      <c r="E13" s="28" t="s">
        <v>203</v>
      </c>
      <c r="F13" s="28" t="s">
        <v>28</v>
      </c>
      <c r="G13" s="27">
        <v>45292</v>
      </c>
      <c r="H13" s="28" t="s">
        <v>68</v>
      </c>
      <c r="I13" s="27">
        <v>45323</v>
      </c>
      <c r="J13" s="27">
        <v>45323</v>
      </c>
      <c r="K13" s="28" t="s">
        <v>204</v>
      </c>
      <c r="L13" s="47">
        <v>2635500</v>
      </c>
      <c r="M13" s="47">
        <v>2635500</v>
      </c>
      <c r="N13" s="19">
        <v>0</v>
      </c>
      <c r="O13" s="19">
        <v>0</v>
      </c>
      <c r="P13" s="28" t="s">
        <v>205</v>
      </c>
    </row>
    <row r="14" spans="1:16" s="7" customFormat="1" ht="25.5">
      <c r="A14" s="28">
        <f t="shared" si="0"/>
        <v>5</v>
      </c>
      <c r="B14" s="28" t="s">
        <v>29</v>
      </c>
      <c r="C14" s="48" t="s">
        <v>30</v>
      </c>
      <c r="D14" s="28" t="s">
        <v>51</v>
      </c>
      <c r="E14" s="28" t="s">
        <v>203</v>
      </c>
      <c r="F14" s="28" t="s">
        <v>19</v>
      </c>
      <c r="G14" s="27">
        <v>45292</v>
      </c>
      <c r="H14" s="28" t="s">
        <v>68</v>
      </c>
      <c r="I14" s="27">
        <v>45323</v>
      </c>
      <c r="J14" s="27">
        <v>45323</v>
      </c>
      <c r="K14" s="28" t="s">
        <v>204</v>
      </c>
      <c r="L14" s="47">
        <v>500000</v>
      </c>
      <c r="M14" s="47">
        <v>500000</v>
      </c>
      <c r="N14" s="19">
        <v>0</v>
      </c>
      <c r="O14" s="19">
        <v>0</v>
      </c>
      <c r="P14" s="28" t="s">
        <v>205</v>
      </c>
    </row>
    <row r="15" spans="1:16" s="7" customFormat="1" ht="25.5">
      <c r="A15" s="28">
        <f t="shared" si="0"/>
        <v>6</v>
      </c>
      <c r="B15" s="49" t="s">
        <v>17</v>
      </c>
      <c r="C15" s="142" t="s">
        <v>18</v>
      </c>
      <c r="D15" s="28" t="s">
        <v>51</v>
      </c>
      <c r="E15" s="28" t="s">
        <v>203</v>
      </c>
      <c r="F15" s="28" t="s">
        <v>19</v>
      </c>
      <c r="G15" s="27">
        <v>45292</v>
      </c>
      <c r="H15" s="28" t="s">
        <v>68</v>
      </c>
      <c r="I15" s="27">
        <v>45323</v>
      </c>
      <c r="J15" s="27">
        <v>45323</v>
      </c>
      <c r="K15" s="28" t="s">
        <v>204</v>
      </c>
      <c r="L15" s="50">
        <v>3994200</v>
      </c>
      <c r="M15" s="50">
        <v>3994200</v>
      </c>
      <c r="N15" s="19">
        <v>0</v>
      </c>
      <c r="O15" s="19">
        <v>0</v>
      </c>
      <c r="P15" s="28" t="s">
        <v>205</v>
      </c>
    </row>
    <row r="16" spans="1:16" s="7" customFormat="1" ht="25.5">
      <c r="A16" s="28">
        <f t="shared" si="0"/>
        <v>7</v>
      </c>
      <c r="B16" s="49" t="s">
        <v>31</v>
      </c>
      <c r="C16" s="142" t="s">
        <v>32</v>
      </c>
      <c r="D16" s="28" t="s">
        <v>51</v>
      </c>
      <c r="E16" s="28" t="s">
        <v>203</v>
      </c>
      <c r="F16" s="28" t="s">
        <v>19</v>
      </c>
      <c r="G16" s="27">
        <v>45292</v>
      </c>
      <c r="H16" s="28" t="s">
        <v>68</v>
      </c>
      <c r="I16" s="27">
        <v>45323</v>
      </c>
      <c r="J16" s="27">
        <v>45323</v>
      </c>
      <c r="K16" s="28" t="s">
        <v>204</v>
      </c>
      <c r="L16" s="50">
        <v>300000</v>
      </c>
      <c r="M16" s="50">
        <v>300000</v>
      </c>
      <c r="N16" s="19">
        <v>0</v>
      </c>
      <c r="O16" s="19">
        <v>0</v>
      </c>
      <c r="P16" s="28" t="s">
        <v>205</v>
      </c>
    </row>
    <row r="17" spans="1:16" s="7" customFormat="1" ht="25.5">
      <c r="A17" s="28">
        <f t="shared" si="0"/>
        <v>8</v>
      </c>
      <c r="B17" s="28" t="s">
        <v>33</v>
      </c>
      <c r="C17" s="48" t="s">
        <v>34</v>
      </c>
      <c r="D17" s="28" t="s">
        <v>51</v>
      </c>
      <c r="E17" s="28" t="s">
        <v>203</v>
      </c>
      <c r="F17" s="28" t="s">
        <v>19</v>
      </c>
      <c r="G17" s="27">
        <v>45383</v>
      </c>
      <c r="H17" s="28" t="s">
        <v>68</v>
      </c>
      <c r="I17" s="27">
        <v>45413</v>
      </c>
      <c r="J17" s="27">
        <v>45413</v>
      </c>
      <c r="K17" s="28" t="s">
        <v>204</v>
      </c>
      <c r="L17" s="47">
        <v>600000</v>
      </c>
      <c r="M17" s="47">
        <v>600000</v>
      </c>
      <c r="N17" s="19">
        <v>0</v>
      </c>
      <c r="O17" s="19">
        <v>0</v>
      </c>
      <c r="P17" s="28" t="s">
        <v>205</v>
      </c>
    </row>
    <row r="18" spans="1:16" s="7" customFormat="1" ht="25.5">
      <c r="A18" s="28">
        <f t="shared" si="0"/>
        <v>9</v>
      </c>
      <c r="B18" s="28" t="s">
        <v>35</v>
      </c>
      <c r="C18" s="48" t="s">
        <v>81</v>
      </c>
      <c r="D18" s="28" t="s">
        <v>51</v>
      </c>
      <c r="E18" s="28" t="s">
        <v>203</v>
      </c>
      <c r="F18" s="28" t="s">
        <v>19</v>
      </c>
      <c r="G18" s="27">
        <v>45292</v>
      </c>
      <c r="H18" s="28" t="s">
        <v>68</v>
      </c>
      <c r="I18" s="27">
        <v>45323</v>
      </c>
      <c r="J18" s="27">
        <v>45323</v>
      </c>
      <c r="K18" s="28" t="s">
        <v>204</v>
      </c>
      <c r="L18" s="47">
        <v>589000</v>
      </c>
      <c r="M18" s="47">
        <v>589000</v>
      </c>
      <c r="N18" s="19">
        <v>0</v>
      </c>
      <c r="O18" s="19">
        <v>0</v>
      </c>
      <c r="P18" s="28" t="s">
        <v>205</v>
      </c>
    </row>
    <row r="19" spans="1:16" s="7" customFormat="1" ht="25.5">
      <c r="A19" s="28">
        <f t="shared" si="0"/>
        <v>10</v>
      </c>
      <c r="B19" s="28" t="s">
        <v>36</v>
      </c>
      <c r="C19" s="48" t="s">
        <v>37</v>
      </c>
      <c r="D19" s="28" t="s">
        <v>51</v>
      </c>
      <c r="E19" s="28" t="s">
        <v>203</v>
      </c>
      <c r="F19" s="28" t="s">
        <v>19</v>
      </c>
      <c r="G19" s="27">
        <v>45292</v>
      </c>
      <c r="H19" s="28" t="s">
        <v>68</v>
      </c>
      <c r="I19" s="27">
        <v>45323</v>
      </c>
      <c r="J19" s="27">
        <v>45323</v>
      </c>
      <c r="K19" s="28" t="s">
        <v>204</v>
      </c>
      <c r="L19" s="47">
        <v>2794043</v>
      </c>
      <c r="M19" s="47">
        <v>2794043</v>
      </c>
      <c r="N19" s="19">
        <v>0</v>
      </c>
      <c r="O19" s="19">
        <v>0</v>
      </c>
      <c r="P19" s="28" t="s">
        <v>205</v>
      </c>
    </row>
    <row r="20" spans="1:16" s="7" customFormat="1" ht="25.5">
      <c r="A20" s="28">
        <f t="shared" si="0"/>
        <v>11</v>
      </c>
      <c r="B20" s="28" t="s">
        <v>38</v>
      </c>
      <c r="C20" s="48" t="s">
        <v>39</v>
      </c>
      <c r="D20" s="28" t="s">
        <v>51</v>
      </c>
      <c r="E20" s="28" t="s">
        <v>203</v>
      </c>
      <c r="F20" s="28" t="s">
        <v>40</v>
      </c>
      <c r="G20" s="28" t="s">
        <v>68</v>
      </c>
      <c r="H20" s="28" t="s">
        <v>68</v>
      </c>
      <c r="I20" s="27">
        <v>45323</v>
      </c>
      <c r="J20" s="27">
        <v>45323</v>
      </c>
      <c r="K20" s="28" t="s">
        <v>204</v>
      </c>
      <c r="L20" s="47">
        <v>2000000</v>
      </c>
      <c r="M20" s="47">
        <v>2000000</v>
      </c>
      <c r="N20" s="19">
        <v>0</v>
      </c>
      <c r="O20" s="19">
        <v>0</v>
      </c>
      <c r="P20" s="28" t="s">
        <v>205</v>
      </c>
    </row>
    <row r="21" spans="1:16" s="7" customFormat="1" ht="25.5">
      <c r="A21" s="28">
        <f t="shared" si="0"/>
        <v>12</v>
      </c>
      <c r="B21" s="28" t="s">
        <v>41</v>
      </c>
      <c r="C21" s="48" t="s">
        <v>42</v>
      </c>
      <c r="D21" s="28" t="s">
        <v>51</v>
      </c>
      <c r="E21" s="28" t="s">
        <v>203</v>
      </c>
      <c r="F21" s="28" t="s">
        <v>40</v>
      </c>
      <c r="G21" s="28" t="s">
        <v>68</v>
      </c>
      <c r="H21" s="28" t="s">
        <v>68</v>
      </c>
      <c r="I21" s="27">
        <v>45323</v>
      </c>
      <c r="J21" s="27">
        <v>45323</v>
      </c>
      <c r="K21" s="28" t="s">
        <v>204</v>
      </c>
      <c r="L21" s="51">
        <v>234960</v>
      </c>
      <c r="M21" s="51">
        <v>234960</v>
      </c>
      <c r="N21" s="19">
        <v>0</v>
      </c>
      <c r="O21" s="19">
        <v>0</v>
      </c>
      <c r="P21" s="28" t="s">
        <v>205</v>
      </c>
    </row>
    <row r="22" spans="1:16" s="7" customFormat="1" ht="25.5">
      <c r="A22" s="28">
        <f t="shared" si="0"/>
        <v>13</v>
      </c>
      <c r="B22" s="28" t="s">
        <v>43</v>
      </c>
      <c r="C22" s="48" t="s">
        <v>44</v>
      </c>
      <c r="D22" s="28" t="s">
        <v>51</v>
      </c>
      <c r="E22" s="28" t="s">
        <v>203</v>
      </c>
      <c r="F22" s="28" t="s">
        <v>40</v>
      </c>
      <c r="G22" s="28" t="s">
        <v>68</v>
      </c>
      <c r="H22" s="28" t="s">
        <v>68</v>
      </c>
      <c r="I22" s="27">
        <v>45323</v>
      </c>
      <c r="J22" s="27">
        <v>45323</v>
      </c>
      <c r="K22" s="28" t="s">
        <v>204</v>
      </c>
      <c r="L22" s="47">
        <v>120000</v>
      </c>
      <c r="M22" s="47">
        <v>120000</v>
      </c>
      <c r="N22" s="19">
        <v>0</v>
      </c>
      <c r="O22" s="19">
        <v>0</v>
      </c>
      <c r="P22" s="28" t="s">
        <v>205</v>
      </c>
    </row>
    <row r="23" spans="1:16" s="7" customFormat="1" ht="25.5">
      <c r="A23" s="28">
        <f t="shared" si="0"/>
        <v>14</v>
      </c>
      <c r="B23" s="28" t="s">
        <v>45</v>
      </c>
      <c r="C23" s="48" t="s">
        <v>46</v>
      </c>
      <c r="D23" s="28" t="s">
        <v>51</v>
      </c>
      <c r="E23" s="28" t="s">
        <v>203</v>
      </c>
      <c r="F23" s="28" t="s">
        <v>19</v>
      </c>
      <c r="G23" s="28" t="s">
        <v>68</v>
      </c>
      <c r="H23" s="28" t="s">
        <v>68</v>
      </c>
      <c r="I23" s="27">
        <v>45323</v>
      </c>
      <c r="J23" s="27">
        <v>45323</v>
      </c>
      <c r="K23" s="28" t="s">
        <v>204</v>
      </c>
      <c r="L23" s="47">
        <v>150000</v>
      </c>
      <c r="M23" s="47">
        <v>150000</v>
      </c>
      <c r="N23" s="19">
        <v>0</v>
      </c>
      <c r="O23" s="19">
        <v>0</v>
      </c>
      <c r="P23" s="28" t="s">
        <v>205</v>
      </c>
    </row>
    <row r="24" spans="1:16" s="7" customFormat="1" ht="25.5">
      <c r="A24" s="28">
        <f t="shared" si="0"/>
        <v>15</v>
      </c>
      <c r="B24" s="28" t="s">
        <v>54</v>
      </c>
      <c r="C24" s="48" t="s">
        <v>48</v>
      </c>
      <c r="D24" s="28" t="s">
        <v>51</v>
      </c>
      <c r="E24" s="28" t="s">
        <v>203</v>
      </c>
      <c r="F24" s="28" t="s">
        <v>19</v>
      </c>
      <c r="G24" s="27">
        <v>45292</v>
      </c>
      <c r="H24" s="28" t="s">
        <v>68</v>
      </c>
      <c r="I24" s="27">
        <v>45323</v>
      </c>
      <c r="J24" s="27">
        <v>45323</v>
      </c>
      <c r="K24" s="28" t="s">
        <v>204</v>
      </c>
      <c r="L24" s="47">
        <v>600000</v>
      </c>
      <c r="M24" s="47">
        <v>600000</v>
      </c>
      <c r="N24" s="19">
        <v>0</v>
      </c>
      <c r="O24" s="19">
        <v>0</v>
      </c>
      <c r="P24" s="28" t="s">
        <v>205</v>
      </c>
    </row>
    <row r="25" spans="1:16" s="7" customFormat="1" ht="29.25" customHeight="1">
      <c r="A25" s="28">
        <f t="shared" si="0"/>
        <v>16</v>
      </c>
      <c r="B25" s="28" t="s">
        <v>49</v>
      </c>
      <c r="C25" s="48" t="s">
        <v>50</v>
      </c>
      <c r="D25" s="28" t="s">
        <v>51</v>
      </c>
      <c r="E25" s="28" t="s">
        <v>203</v>
      </c>
      <c r="F25" s="28" t="s">
        <v>19</v>
      </c>
      <c r="G25" s="27">
        <v>45292</v>
      </c>
      <c r="H25" s="28" t="s">
        <v>68</v>
      </c>
      <c r="I25" s="27">
        <v>45323</v>
      </c>
      <c r="J25" s="27">
        <v>45323</v>
      </c>
      <c r="K25" s="28" t="s">
        <v>204</v>
      </c>
      <c r="L25" s="47">
        <v>480000</v>
      </c>
      <c r="M25" s="47">
        <v>480000</v>
      </c>
      <c r="N25" s="19">
        <v>0</v>
      </c>
      <c r="O25" s="19">
        <v>0</v>
      </c>
      <c r="P25" s="28" t="s">
        <v>205</v>
      </c>
    </row>
    <row r="26" spans="1:16" s="7" customFormat="1" ht="25.5">
      <c r="A26" s="28">
        <f t="shared" si="0"/>
        <v>17</v>
      </c>
      <c r="B26" s="20" t="s">
        <v>54</v>
      </c>
      <c r="C26" s="143" t="s">
        <v>48</v>
      </c>
      <c r="D26" s="20" t="s">
        <v>58</v>
      </c>
      <c r="E26" s="26" t="s">
        <v>203</v>
      </c>
      <c r="F26" s="20" t="s">
        <v>19</v>
      </c>
      <c r="G26" s="25">
        <v>45292</v>
      </c>
      <c r="H26" s="26" t="s">
        <v>68</v>
      </c>
      <c r="I26" s="25">
        <v>45323</v>
      </c>
      <c r="J26" s="25">
        <v>45323</v>
      </c>
      <c r="K26" s="26" t="s">
        <v>204</v>
      </c>
      <c r="L26" s="21">
        <v>400000</v>
      </c>
      <c r="M26" s="21">
        <v>400000</v>
      </c>
      <c r="N26" s="21">
        <v>0</v>
      </c>
      <c r="O26" s="21">
        <v>0</v>
      </c>
      <c r="P26" s="20" t="s">
        <v>207</v>
      </c>
    </row>
    <row r="27" spans="1:16" s="7" customFormat="1" ht="25.5">
      <c r="A27" s="28">
        <f t="shared" si="0"/>
        <v>18</v>
      </c>
      <c r="B27" s="15" t="s">
        <v>59</v>
      </c>
      <c r="C27" s="144" t="s">
        <v>27</v>
      </c>
      <c r="D27" s="15" t="s">
        <v>58</v>
      </c>
      <c r="E27" s="28" t="s">
        <v>203</v>
      </c>
      <c r="F27" s="15" t="s">
        <v>20</v>
      </c>
      <c r="G27" s="27">
        <v>45292</v>
      </c>
      <c r="H27" s="28" t="s">
        <v>68</v>
      </c>
      <c r="I27" s="27">
        <v>45323</v>
      </c>
      <c r="J27" s="27">
        <v>45323</v>
      </c>
      <c r="K27" s="28" t="s">
        <v>204</v>
      </c>
      <c r="L27" s="19">
        <v>180000</v>
      </c>
      <c r="M27" s="19">
        <v>180000</v>
      </c>
      <c r="N27" s="19">
        <v>0</v>
      </c>
      <c r="O27" s="19">
        <v>0</v>
      </c>
      <c r="P27" s="15" t="s">
        <v>206</v>
      </c>
    </row>
    <row r="28" spans="1:16" s="7" customFormat="1" ht="25.5">
      <c r="A28" s="28">
        <f t="shared" si="0"/>
        <v>19</v>
      </c>
      <c r="B28" s="15" t="s">
        <v>59</v>
      </c>
      <c r="C28" s="144" t="s">
        <v>27</v>
      </c>
      <c r="D28" s="15" t="s">
        <v>58</v>
      </c>
      <c r="E28" s="28" t="s">
        <v>203</v>
      </c>
      <c r="F28" s="15" t="s">
        <v>19</v>
      </c>
      <c r="G28" s="27">
        <v>45292</v>
      </c>
      <c r="H28" s="28" t="s">
        <v>68</v>
      </c>
      <c r="I28" s="27">
        <v>45323</v>
      </c>
      <c r="J28" s="27">
        <v>45323</v>
      </c>
      <c r="K28" s="28" t="s">
        <v>204</v>
      </c>
      <c r="L28" s="19">
        <v>800000</v>
      </c>
      <c r="M28" s="19">
        <v>800000</v>
      </c>
      <c r="N28" s="19">
        <v>0</v>
      </c>
      <c r="O28" s="19">
        <v>0</v>
      </c>
      <c r="P28" s="15" t="s">
        <v>206</v>
      </c>
    </row>
    <row r="29" spans="1:16" s="7" customFormat="1" ht="25.5">
      <c r="A29" s="28">
        <f t="shared" si="0"/>
        <v>20</v>
      </c>
      <c r="B29" s="15" t="s">
        <v>55</v>
      </c>
      <c r="C29" s="144" t="s">
        <v>66</v>
      </c>
      <c r="D29" s="15" t="s">
        <v>58</v>
      </c>
      <c r="E29" s="28" t="s">
        <v>203</v>
      </c>
      <c r="F29" s="15" t="s">
        <v>19</v>
      </c>
      <c r="G29" s="27">
        <v>45292</v>
      </c>
      <c r="H29" s="28" t="s">
        <v>68</v>
      </c>
      <c r="I29" s="27">
        <v>45323</v>
      </c>
      <c r="J29" s="27">
        <v>45323</v>
      </c>
      <c r="K29" s="28" t="s">
        <v>204</v>
      </c>
      <c r="L29" s="19">
        <v>200000</v>
      </c>
      <c r="M29" s="19">
        <v>200000</v>
      </c>
      <c r="N29" s="19">
        <v>0</v>
      </c>
      <c r="O29" s="19">
        <v>0</v>
      </c>
      <c r="P29" s="15" t="s">
        <v>207</v>
      </c>
    </row>
    <row r="30" spans="1:16" s="7" customFormat="1" ht="25.5">
      <c r="A30" s="28">
        <f t="shared" si="0"/>
        <v>21</v>
      </c>
      <c r="B30" s="15" t="s">
        <v>82</v>
      </c>
      <c r="C30" s="144" t="s">
        <v>83</v>
      </c>
      <c r="D30" s="15" t="s">
        <v>58</v>
      </c>
      <c r="E30" s="28" t="s">
        <v>203</v>
      </c>
      <c r="F30" s="15" t="s">
        <v>19</v>
      </c>
      <c r="G30" s="27">
        <v>45292</v>
      </c>
      <c r="H30" s="28" t="s">
        <v>68</v>
      </c>
      <c r="I30" s="27">
        <v>45323</v>
      </c>
      <c r="J30" s="27">
        <v>45323</v>
      </c>
      <c r="K30" s="28" t="s">
        <v>204</v>
      </c>
      <c r="L30" s="19">
        <v>100000</v>
      </c>
      <c r="M30" s="19">
        <v>100000</v>
      </c>
      <c r="N30" s="19">
        <v>0</v>
      </c>
      <c r="O30" s="19">
        <v>0</v>
      </c>
      <c r="P30" s="15" t="s">
        <v>207</v>
      </c>
    </row>
    <row r="31" spans="1:16" s="7" customFormat="1" ht="25.5">
      <c r="A31" s="28">
        <f t="shared" si="0"/>
        <v>22</v>
      </c>
      <c r="B31" s="15" t="s">
        <v>52</v>
      </c>
      <c r="C31" s="144" t="s">
        <v>26</v>
      </c>
      <c r="D31" s="15" t="s">
        <v>58</v>
      </c>
      <c r="E31" s="28" t="s">
        <v>203</v>
      </c>
      <c r="F31" s="15" t="s">
        <v>19</v>
      </c>
      <c r="G31" s="27">
        <v>45292</v>
      </c>
      <c r="H31" s="28" t="s">
        <v>68</v>
      </c>
      <c r="I31" s="27">
        <v>45323</v>
      </c>
      <c r="J31" s="27">
        <v>45323</v>
      </c>
      <c r="K31" s="28" t="s">
        <v>204</v>
      </c>
      <c r="L31" s="19">
        <v>2680000</v>
      </c>
      <c r="M31" s="19">
        <v>2680000</v>
      </c>
      <c r="N31" s="19">
        <v>0</v>
      </c>
      <c r="O31" s="19">
        <v>0</v>
      </c>
      <c r="P31" s="15" t="s">
        <v>208</v>
      </c>
    </row>
    <row r="32" spans="1:16" s="7" customFormat="1" ht="25.5">
      <c r="A32" s="28">
        <f t="shared" si="0"/>
        <v>23</v>
      </c>
      <c r="B32" s="15" t="s">
        <v>38</v>
      </c>
      <c r="C32" s="144" t="s">
        <v>39</v>
      </c>
      <c r="D32" s="15" t="s">
        <v>58</v>
      </c>
      <c r="E32" s="28" t="s">
        <v>203</v>
      </c>
      <c r="F32" s="15" t="s">
        <v>19</v>
      </c>
      <c r="G32" s="27">
        <v>45292</v>
      </c>
      <c r="H32" s="28" t="s">
        <v>68</v>
      </c>
      <c r="I32" s="27">
        <v>45323</v>
      </c>
      <c r="J32" s="27">
        <v>45323</v>
      </c>
      <c r="K32" s="28" t="s">
        <v>204</v>
      </c>
      <c r="L32" s="19">
        <v>360000</v>
      </c>
      <c r="M32" s="19">
        <v>360000</v>
      </c>
      <c r="N32" s="19">
        <v>0</v>
      </c>
      <c r="O32" s="19">
        <v>0</v>
      </c>
      <c r="P32" s="15" t="s">
        <v>206</v>
      </c>
    </row>
    <row r="33" spans="1:16" s="7" customFormat="1" ht="25.5">
      <c r="A33" s="28">
        <f t="shared" si="0"/>
        <v>24</v>
      </c>
      <c r="B33" s="15" t="s">
        <v>41</v>
      </c>
      <c r="C33" s="144" t="s">
        <v>42</v>
      </c>
      <c r="D33" s="15" t="s">
        <v>58</v>
      </c>
      <c r="E33" s="28" t="s">
        <v>203</v>
      </c>
      <c r="F33" s="15" t="s">
        <v>40</v>
      </c>
      <c r="G33" s="15" t="s">
        <v>68</v>
      </c>
      <c r="H33" s="15" t="s">
        <v>68</v>
      </c>
      <c r="I33" s="14">
        <v>44958</v>
      </c>
      <c r="J33" s="14">
        <v>44958</v>
      </c>
      <c r="K33" s="28" t="s">
        <v>204</v>
      </c>
      <c r="L33" s="19">
        <v>60000</v>
      </c>
      <c r="M33" s="19">
        <v>60000</v>
      </c>
      <c r="N33" s="19">
        <v>0</v>
      </c>
      <c r="O33" s="19">
        <v>0</v>
      </c>
      <c r="P33" s="15" t="s">
        <v>206</v>
      </c>
    </row>
    <row r="34" spans="1:16" s="7" customFormat="1" ht="25.5">
      <c r="A34" s="28">
        <f t="shared" si="0"/>
        <v>25</v>
      </c>
      <c r="B34" s="15" t="s">
        <v>57</v>
      </c>
      <c r="C34" s="144" t="s">
        <v>61</v>
      </c>
      <c r="D34" s="15" t="s">
        <v>58</v>
      </c>
      <c r="E34" s="28" t="s">
        <v>203</v>
      </c>
      <c r="F34" s="15" t="s">
        <v>19</v>
      </c>
      <c r="G34" s="27">
        <v>45292</v>
      </c>
      <c r="H34" s="28" t="s">
        <v>68</v>
      </c>
      <c r="I34" s="27">
        <v>45323</v>
      </c>
      <c r="J34" s="27">
        <v>45323</v>
      </c>
      <c r="K34" s="28" t="s">
        <v>204</v>
      </c>
      <c r="L34" s="19">
        <v>80000</v>
      </c>
      <c r="M34" s="19">
        <v>80000</v>
      </c>
      <c r="N34" s="19">
        <v>0</v>
      </c>
      <c r="O34" s="19">
        <v>0</v>
      </c>
      <c r="P34" s="15" t="s">
        <v>207</v>
      </c>
    </row>
    <row r="35" spans="1:16" s="7" customFormat="1" ht="25.5">
      <c r="A35" s="28">
        <f t="shared" si="0"/>
        <v>26</v>
      </c>
      <c r="B35" s="15" t="s">
        <v>17</v>
      </c>
      <c r="C35" s="144" t="s">
        <v>62</v>
      </c>
      <c r="D35" s="15" t="s">
        <v>58</v>
      </c>
      <c r="E35" s="28" t="s">
        <v>203</v>
      </c>
      <c r="F35" s="15" t="s">
        <v>19</v>
      </c>
      <c r="G35" s="27">
        <v>45292</v>
      </c>
      <c r="H35" s="28" t="s">
        <v>68</v>
      </c>
      <c r="I35" s="27">
        <v>45323</v>
      </c>
      <c r="J35" s="27">
        <v>45323</v>
      </c>
      <c r="K35" s="28" t="s">
        <v>204</v>
      </c>
      <c r="L35" s="19">
        <v>560000</v>
      </c>
      <c r="M35" s="19">
        <v>560000</v>
      </c>
      <c r="N35" s="19">
        <v>0</v>
      </c>
      <c r="O35" s="19">
        <v>0</v>
      </c>
      <c r="P35" s="15" t="s">
        <v>206</v>
      </c>
    </row>
    <row r="36" spans="1:16" s="7" customFormat="1" ht="25.5">
      <c r="A36" s="28">
        <f t="shared" si="0"/>
        <v>27</v>
      </c>
      <c r="B36" s="15" t="s">
        <v>71</v>
      </c>
      <c r="C36" s="144" t="s">
        <v>72</v>
      </c>
      <c r="D36" s="15" t="s">
        <v>58</v>
      </c>
      <c r="E36" s="28" t="s">
        <v>203</v>
      </c>
      <c r="F36" s="15" t="s">
        <v>19</v>
      </c>
      <c r="G36" s="14">
        <v>45474</v>
      </c>
      <c r="H36" s="15" t="s">
        <v>68</v>
      </c>
      <c r="I36" s="14">
        <v>45505</v>
      </c>
      <c r="J36" s="14">
        <v>45505</v>
      </c>
      <c r="K36" s="28" t="s">
        <v>204</v>
      </c>
      <c r="L36" s="19">
        <v>200000</v>
      </c>
      <c r="M36" s="19">
        <v>200000</v>
      </c>
      <c r="N36" s="19">
        <v>0</v>
      </c>
      <c r="O36" s="19">
        <v>0</v>
      </c>
      <c r="P36" s="15" t="s">
        <v>209</v>
      </c>
    </row>
    <row r="37" spans="1:16" s="7" customFormat="1" ht="25.5">
      <c r="A37" s="28">
        <f t="shared" si="0"/>
        <v>28</v>
      </c>
      <c r="B37" s="15" t="s">
        <v>56</v>
      </c>
      <c r="C37" s="144" t="s">
        <v>70</v>
      </c>
      <c r="D37" s="15" t="s">
        <v>58</v>
      </c>
      <c r="E37" s="28" t="s">
        <v>203</v>
      </c>
      <c r="F37" s="15" t="s">
        <v>19</v>
      </c>
      <c r="G37" s="27">
        <v>45383</v>
      </c>
      <c r="H37" s="28" t="s">
        <v>68</v>
      </c>
      <c r="I37" s="27">
        <v>45413</v>
      </c>
      <c r="J37" s="27">
        <v>45413</v>
      </c>
      <c r="K37" s="28" t="s">
        <v>204</v>
      </c>
      <c r="L37" s="19">
        <v>100000</v>
      </c>
      <c r="M37" s="19">
        <v>100000</v>
      </c>
      <c r="N37" s="19">
        <v>0</v>
      </c>
      <c r="O37" s="19">
        <v>0</v>
      </c>
      <c r="P37" s="15" t="s">
        <v>210</v>
      </c>
    </row>
    <row r="38" spans="1:16" s="7" customFormat="1" ht="25.5">
      <c r="A38" s="28">
        <f t="shared" si="0"/>
        <v>29</v>
      </c>
      <c r="B38" s="15" t="s">
        <v>24</v>
      </c>
      <c r="C38" s="144" t="s">
        <v>25</v>
      </c>
      <c r="D38" s="15" t="s">
        <v>58</v>
      </c>
      <c r="E38" s="28" t="s">
        <v>203</v>
      </c>
      <c r="F38" s="15" t="s">
        <v>19</v>
      </c>
      <c r="G38" s="27">
        <v>45292</v>
      </c>
      <c r="H38" s="15" t="s">
        <v>68</v>
      </c>
      <c r="I38" s="27">
        <v>45323</v>
      </c>
      <c r="J38" s="27">
        <v>45323</v>
      </c>
      <c r="K38" s="28" t="s">
        <v>204</v>
      </c>
      <c r="L38" s="19">
        <v>5680000</v>
      </c>
      <c r="M38" s="19">
        <v>5680000</v>
      </c>
      <c r="N38" s="19">
        <v>0</v>
      </c>
      <c r="O38" s="19">
        <v>0</v>
      </c>
      <c r="P38" s="15" t="s">
        <v>206</v>
      </c>
    </row>
    <row r="39" spans="1:16" s="7" customFormat="1" ht="24" customHeight="1">
      <c r="A39" s="28">
        <f t="shared" si="0"/>
        <v>30</v>
      </c>
      <c r="B39" s="15" t="s">
        <v>45</v>
      </c>
      <c r="C39" s="144" t="s">
        <v>67</v>
      </c>
      <c r="D39" s="15" t="s">
        <v>58</v>
      </c>
      <c r="E39" s="28" t="s">
        <v>203</v>
      </c>
      <c r="F39" s="15" t="s">
        <v>19</v>
      </c>
      <c r="G39" s="15" t="s">
        <v>68</v>
      </c>
      <c r="H39" s="15" t="s">
        <v>68</v>
      </c>
      <c r="I39" s="27">
        <v>45323</v>
      </c>
      <c r="J39" s="27">
        <v>45323</v>
      </c>
      <c r="K39" s="28" t="s">
        <v>204</v>
      </c>
      <c r="L39" s="19">
        <v>240000</v>
      </c>
      <c r="M39" s="19">
        <v>240000</v>
      </c>
      <c r="N39" s="19">
        <v>0</v>
      </c>
      <c r="O39" s="19">
        <v>0</v>
      </c>
      <c r="P39" s="15" t="s">
        <v>206</v>
      </c>
    </row>
    <row r="40" spans="1:16" s="7" customFormat="1" ht="25.5">
      <c r="A40" s="28">
        <f t="shared" si="0"/>
        <v>31</v>
      </c>
      <c r="B40" s="20" t="s">
        <v>54</v>
      </c>
      <c r="C40" s="143" t="s">
        <v>48</v>
      </c>
      <c r="D40" s="20" t="s">
        <v>85</v>
      </c>
      <c r="E40" s="26" t="s">
        <v>203</v>
      </c>
      <c r="F40" s="20" t="s">
        <v>19</v>
      </c>
      <c r="G40" s="29">
        <v>45292</v>
      </c>
      <c r="H40" s="20" t="s">
        <v>68</v>
      </c>
      <c r="I40" s="29">
        <v>45323</v>
      </c>
      <c r="J40" s="29">
        <v>45323</v>
      </c>
      <c r="K40" s="20" t="s">
        <v>204</v>
      </c>
      <c r="L40" s="36">
        <v>642852</v>
      </c>
      <c r="M40" s="36">
        <v>642852</v>
      </c>
      <c r="N40" s="21">
        <v>0</v>
      </c>
      <c r="O40" s="21">
        <v>0</v>
      </c>
      <c r="P40" s="20" t="s">
        <v>211</v>
      </c>
    </row>
    <row r="41" spans="1:16" s="7" customFormat="1" ht="25.5">
      <c r="A41" s="28">
        <f t="shared" si="0"/>
        <v>32</v>
      </c>
      <c r="B41" s="31" t="s">
        <v>59</v>
      </c>
      <c r="C41" s="145" t="s">
        <v>27</v>
      </c>
      <c r="D41" s="31" t="s">
        <v>85</v>
      </c>
      <c r="E41" s="28" t="s">
        <v>203</v>
      </c>
      <c r="F41" s="31" t="s">
        <v>20</v>
      </c>
      <c r="G41" s="30">
        <v>45292</v>
      </c>
      <c r="H41" s="31" t="s">
        <v>68</v>
      </c>
      <c r="I41" s="30">
        <v>45323</v>
      </c>
      <c r="J41" s="30">
        <v>45323</v>
      </c>
      <c r="K41" s="31" t="s">
        <v>204</v>
      </c>
      <c r="L41" s="100">
        <v>35081</v>
      </c>
      <c r="M41" s="100">
        <v>35081</v>
      </c>
      <c r="N41" s="19">
        <v>0</v>
      </c>
      <c r="O41" s="19">
        <v>0</v>
      </c>
      <c r="P41" s="31" t="s">
        <v>212</v>
      </c>
    </row>
    <row r="42" spans="1:16" s="7" customFormat="1" ht="25.5">
      <c r="A42" s="28">
        <f t="shared" si="0"/>
        <v>33</v>
      </c>
      <c r="B42" s="31" t="s">
        <v>59</v>
      </c>
      <c r="C42" s="145" t="s">
        <v>27</v>
      </c>
      <c r="D42" s="31" t="s">
        <v>85</v>
      </c>
      <c r="E42" s="28" t="s">
        <v>203</v>
      </c>
      <c r="F42" s="31" t="s">
        <v>19</v>
      </c>
      <c r="G42" s="30">
        <v>45292</v>
      </c>
      <c r="H42" s="31" t="s">
        <v>68</v>
      </c>
      <c r="I42" s="30">
        <v>45323</v>
      </c>
      <c r="J42" s="30">
        <v>45323</v>
      </c>
      <c r="K42" s="31" t="s">
        <v>204</v>
      </c>
      <c r="L42" s="100">
        <v>855676</v>
      </c>
      <c r="M42" s="100">
        <v>855676</v>
      </c>
      <c r="N42" s="19">
        <v>0</v>
      </c>
      <c r="O42" s="19">
        <v>0</v>
      </c>
      <c r="P42" s="31" t="s">
        <v>206</v>
      </c>
    </row>
    <row r="43" spans="1:16" s="7" customFormat="1" ht="25.5">
      <c r="A43" s="28">
        <f t="shared" si="0"/>
        <v>34</v>
      </c>
      <c r="B43" s="31" t="s">
        <v>52</v>
      </c>
      <c r="C43" s="145" t="s">
        <v>26</v>
      </c>
      <c r="D43" s="31" t="s">
        <v>85</v>
      </c>
      <c r="E43" s="28" t="s">
        <v>203</v>
      </c>
      <c r="F43" s="31" t="s">
        <v>19</v>
      </c>
      <c r="G43" s="30">
        <v>45292</v>
      </c>
      <c r="H43" s="31" t="s">
        <v>68</v>
      </c>
      <c r="I43" s="30">
        <v>45323</v>
      </c>
      <c r="J43" s="30">
        <v>45323</v>
      </c>
      <c r="K43" s="31" t="s">
        <v>204</v>
      </c>
      <c r="L43" s="100">
        <v>3505141</v>
      </c>
      <c r="M43" s="100">
        <v>3505141</v>
      </c>
      <c r="N43" s="19">
        <v>0</v>
      </c>
      <c r="O43" s="19">
        <v>0</v>
      </c>
      <c r="P43" s="31" t="s">
        <v>206</v>
      </c>
    </row>
    <row r="44" spans="1:16" s="7" customFormat="1" ht="25.5">
      <c r="A44" s="28">
        <f t="shared" si="0"/>
        <v>35</v>
      </c>
      <c r="B44" s="31" t="s">
        <v>38</v>
      </c>
      <c r="C44" s="145" t="s">
        <v>39</v>
      </c>
      <c r="D44" s="31" t="s">
        <v>85</v>
      </c>
      <c r="E44" s="28" t="s">
        <v>203</v>
      </c>
      <c r="F44" s="31" t="s">
        <v>19</v>
      </c>
      <c r="G44" s="30">
        <v>45292</v>
      </c>
      <c r="H44" s="31" t="s">
        <v>68</v>
      </c>
      <c r="I44" s="30">
        <v>45323</v>
      </c>
      <c r="J44" s="30">
        <v>45323</v>
      </c>
      <c r="K44" s="31" t="s">
        <v>204</v>
      </c>
      <c r="L44" s="100">
        <v>700000</v>
      </c>
      <c r="M44" s="100">
        <v>700000</v>
      </c>
      <c r="N44" s="19">
        <v>0</v>
      </c>
      <c r="O44" s="19">
        <v>0</v>
      </c>
      <c r="P44" s="31" t="s">
        <v>206</v>
      </c>
    </row>
    <row r="45" spans="1:16" s="7" customFormat="1" ht="25.5">
      <c r="A45" s="28">
        <f t="shared" si="0"/>
        <v>36</v>
      </c>
      <c r="B45" s="31" t="s">
        <v>41</v>
      </c>
      <c r="C45" s="145" t="s">
        <v>42</v>
      </c>
      <c r="D45" s="31" t="s">
        <v>85</v>
      </c>
      <c r="E45" s="28" t="s">
        <v>203</v>
      </c>
      <c r="F45" s="31" t="s">
        <v>40</v>
      </c>
      <c r="G45" s="31" t="s">
        <v>68</v>
      </c>
      <c r="H45" s="31" t="s">
        <v>68</v>
      </c>
      <c r="I45" s="30">
        <v>45323</v>
      </c>
      <c r="J45" s="30">
        <v>45323</v>
      </c>
      <c r="K45" s="31" t="s">
        <v>204</v>
      </c>
      <c r="L45" s="100">
        <v>54000</v>
      </c>
      <c r="M45" s="100">
        <v>54000</v>
      </c>
      <c r="N45" s="19">
        <v>0</v>
      </c>
      <c r="O45" s="19">
        <v>0</v>
      </c>
      <c r="P45" s="31" t="s">
        <v>206</v>
      </c>
    </row>
    <row r="46" spans="1:16" s="7" customFormat="1" ht="25.5">
      <c r="A46" s="28">
        <f t="shared" si="0"/>
        <v>37</v>
      </c>
      <c r="B46" s="31" t="s">
        <v>36</v>
      </c>
      <c r="C46" s="145" t="s">
        <v>60</v>
      </c>
      <c r="D46" s="31" t="s">
        <v>85</v>
      </c>
      <c r="E46" s="28" t="s">
        <v>203</v>
      </c>
      <c r="F46" s="31" t="s">
        <v>19</v>
      </c>
      <c r="G46" s="30">
        <v>45292</v>
      </c>
      <c r="H46" s="31" t="s">
        <v>68</v>
      </c>
      <c r="I46" s="30">
        <v>45323</v>
      </c>
      <c r="J46" s="30">
        <v>45323</v>
      </c>
      <c r="K46" s="31" t="s">
        <v>204</v>
      </c>
      <c r="L46" s="100">
        <v>104820</v>
      </c>
      <c r="M46" s="100">
        <v>104820</v>
      </c>
      <c r="N46" s="19">
        <v>0</v>
      </c>
      <c r="O46" s="19">
        <v>0</v>
      </c>
      <c r="P46" s="31" t="s">
        <v>212</v>
      </c>
    </row>
    <row r="47" spans="1:16" s="7" customFormat="1" ht="25.5">
      <c r="A47" s="28">
        <f t="shared" si="0"/>
        <v>38</v>
      </c>
      <c r="B47" s="31" t="s">
        <v>17</v>
      </c>
      <c r="C47" s="145" t="s">
        <v>62</v>
      </c>
      <c r="D47" s="31" t="s">
        <v>85</v>
      </c>
      <c r="E47" s="28" t="s">
        <v>203</v>
      </c>
      <c r="F47" s="31" t="s">
        <v>19</v>
      </c>
      <c r="G47" s="30">
        <v>45292</v>
      </c>
      <c r="H47" s="31" t="s">
        <v>68</v>
      </c>
      <c r="I47" s="30">
        <v>45323</v>
      </c>
      <c r="J47" s="30">
        <v>45323</v>
      </c>
      <c r="K47" s="31" t="s">
        <v>204</v>
      </c>
      <c r="L47" s="100">
        <v>308715</v>
      </c>
      <c r="M47" s="100">
        <v>308715</v>
      </c>
      <c r="N47" s="19">
        <v>0</v>
      </c>
      <c r="O47" s="19">
        <v>0</v>
      </c>
      <c r="P47" s="31" t="s">
        <v>211</v>
      </c>
    </row>
    <row r="48" spans="1:16" s="7" customFormat="1" ht="25.5">
      <c r="A48" s="28">
        <f t="shared" si="0"/>
        <v>39</v>
      </c>
      <c r="B48" s="31" t="s">
        <v>24</v>
      </c>
      <c r="C48" s="145" t="s">
        <v>25</v>
      </c>
      <c r="D48" s="31" t="s">
        <v>85</v>
      </c>
      <c r="E48" s="28" t="s">
        <v>203</v>
      </c>
      <c r="F48" s="31" t="s">
        <v>28</v>
      </c>
      <c r="G48" s="30">
        <v>45292</v>
      </c>
      <c r="H48" s="31" t="s">
        <v>68</v>
      </c>
      <c r="I48" s="30">
        <v>45323</v>
      </c>
      <c r="J48" s="30">
        <v>45323</v>
      </c>
      <c r="K48" s="31" t="s">
        <v>204</v>
      </c>
      <c r="L48" s="100">
        <v>468000</v>
      </c>
      <c r="M48" s="100">
        <v>468000</v>
      </c>
      <c r="N48" s="19">
        <v>0</v>
      </c>
      <c r="O48" s="19">
        <v>0</v>
      </c>
      <c r="P48" s="31" t="s">
        <v>206</v>
      </c>
    </row>
    <row r="49" spans="1:17" s="7" customFormat="1" ht="25.5">
      <c r="A49" s="28">
        <f t="shared" si="0"/>
        <v>40</v>
      </c>
      <c r="B49" s="31" t="s">
        <v>24</v>
      </c>
      <c r="C49" s="145" t="s">
        <v>25</v>
      </c>
      <c r="D49" s="31" t="s">
        <v>85</v>
      </c>
      <c r="E49" s="28" t="s">
        <v>203</v>
      </c>
      <c r="F49" s="31" t="s">
        <v>19</v>
      </c>
      <c r="G49" s="30">
        <v>45292</v>
      </c>
      <c r="H49" s="31" t="s">
        <v>68</v>
      </c>
      <c r="I49" s="30">
        <v>45323</v>
      </c>
      <c r="J49" s="30">
        <v>45323</v>
      </c>
      <c r="K49" s="31" t="s">
        <v>204</v>
      </c>
      <c r="L49" s="100">
        <v>3325715</v>
      </c>
      <c r="M49" s="100">
        <v>3325715</v>
      </c>
      <c r="N49" s="19">
        <v>0</v>
      </c>
      <c r="O49" s="19">
        <v>0</v>
      </c>
      <c r="P49" s="31" t="s">
        <v>206</v>
      </c>
      <c r="Q49" s="8"/>
    </row>
    <row r="50" spans="1:17" s="7" customFormat="1" ht="25.5">
      <c r="A50" s="28">
        <f t="shared" si="0"/>
        <v>41</v>
      </c>
      <c r="B50" s="20" t="s">
        <v>54</v>
      </c>
      <c r="C50" s="143" t="s">
        <v>48</v>
      </c>
      <c r="D50" s="20" t="s">
        <v>84</v>
      </c>
      <c r="E50" s="26" t="s">
        <v>203</v>
      </c>
      <c r="F50" s="20" t="s">
        <v>19</v>
      </c>
      <c r="G50" s="29">
        <v>45292</v>
      </c>
      <c r="H50" s="20" t="s">
        <v>68</v>
      </c>
      <c r="I50" s="29">
        <v>45323</v>
      </c>
      <c r="J50" s="29">
        <v>45323</v>
      </c>
      <c r="K50" s="20" t="s">
        <v>204</v>
      </c>
      <c r="L50" s="36">
        <v>580000</v>
      </c>
      <c r="M50" s="36">
        <v>580000</v>
      </c>
      <c r="N50" s="36">
        <v>0</v>
      </c>
      <c r="O50" s="36">
        <v>0</v>
      </c>
      <c r="P50" s="20" t="s">
        <v>213</v>
      </c>
    </row>
    <row r="51" spans="1:17" s="7" customFormat="1" ht="25.5">
      <c r="A51" s="28">
        <f t="shared" si="0"/>
        <v>42</v>
      </c>
      <c r="B51" s="15" t="s">
        <v>59</v>
      </c>
      <c r="C51" s="144" t="s">
        <v>27</v>
      </c>
      <c r="D51" s="15" t="s">
        <v>84</v>
      </c>
      <c r="E51" s="28" t="s">
        <v>203</v>
      </c>
      <c r="F51" s="15" t="s">
        <v>28</v>
      </c>
      <c r="G51" s="14">
        <v>45292</v>
      </c>
      <c r="H51" s="15" t="s">
        <v>68</v>
      </c>
      <c r="I51" s="14">
        <v>45323</v>
      </c>
      <c r="J51" s="14">
        <v>45323</v>
      </c>
      <c r="K51" s="15" t="s">
        <v>204</v>
      </c>
      <c r="L51" s="16">
        <v>172149</v>
      </c>
      <c r="M51" s="16">
        <v>172149</v>
      </c>
      <c r="N51" s="16">
        <v>0</v>
      </c>
      <c r="O51" s="16">
        <v>0</v>
      </c>
      <c r="P51" s="15" t="s">
        <v>205</v>
      </c>
    </row>
    <row r="52" spans="1:17" s="7" customFormat="1" ht="25.5">
      <c r="A52" s="28">
        <f t="shared" si="0"/>
        <v>43</v>
      </c>
      <c r="B52" s="15" t="s">
        <v>59</v>
      </c>
      <c r="C52" s="144" t="s">
        <v>27</v>
      </c>
      <c r="D52" s="15" t="s">
        <v>84</v>
      </c>
      <c r="E52" s="28" t="s">
        <v>203</v>
      </c>
      <c r="F52" s="15" t="s">
        <v>19</v>
      </c>
      <c r="G52" s="14">
        <v>45292</v>
      </c>
      <c r="H52" s="15" t="s">
        <v>68</v>
      </c>
      <c r="I52" s="14">
        <v>45323</v>
      </c>
      <c r="J52" s="14">
        <v>45323</v>
      </c>
      <c r="K52" s="15" t="s">
        <v>204</v>
      </c>
      <c r="L52" s="16">
        <v>200000</v>
      </c>
      <c r="M52" s="16">
        <v>200000</v>
      </c>
      <c r="N52" s="16">
        <v>0</v>
      </c>
      <c r="O52" s="16">
        <v>0</v>
      </c>
      <c r="P52" s="15" t="s">
        <v>205</v>
      </c>
    </row>
    <row r="53" spans="1:17" s="7" customFormat="1" ht="25.5">
      <c r="A53" s="28">
        <f t="shared" si="0"/>
        <v>44</v>
      </c>
      <c r="B53" s="15" t="s">
        <v>52</v>
      </c>
      <c r="C53" s="144" t="s">
        <v>26</v>
      </c>
      <c r="D53" s="15" t="s">
        <v>84</v>
      </c>
      <c r="E53" s="28" t="s">
        <v>203</v>
      </c>
      <c r="F53" s="15" t="s">
        <v>19</v>
      </c>
      <c r="G53" s="14">
        <v>45292</v>
      </c>
      <c r="H53" s="15" t="s">
        <v>68</v>
      </c>
      <c r="I53" s="14">
        <v>45323</v>
      </c>
      <c r="J53" s="14">
        <v>45323</v>
      </c>
      <c r="K53" s="15" t="s">
        <v>204</v>
      </c>
      <c r="L53" s="16">
        <v>2905000</v>
      </c>
      <c r="M53" s="16">
        <v>2905000</v>
      </c>
      <c r="N53" s="16">
        <v>0</v>
      </c>
      <c r="O53" s="16">
        <v>0</v>
      </c>
      <c r="P53" s="15" t="s">
        <v>205</v>
      </c>
    </row>
    <row r="54" spans="1:17" s="7" customFormat="1" ht="25.5">
      <c r="A54" s="28">
        <f t="shared" si="0"/>
        <v>45</v>
      </c>
      <c r="B54" s="15" t="s">
        <v>38</v>
      </c>
      <c r="C54" s="144" t="s">
        <v>39</v>
      </c>
      <c r="D54" s="15" t="s">
        <v>84</v>
      </c>
      <c r="E54" s="28" t="s">
        <v>203</v>
      </c>
      <c r="F54" s="15" t="s">
        <v>19</v>
      </c>
      <c r="G54" s="14">
        <v>45292</v>
      </c>
      <c r="H54" s="15" t="s">
        <v>68</v>
      </c>
      <c r="I54" s="14">
        <v>45323</v>
      </c>
      <c r="J54" s="14">
        <v>45323</v>
      </c>
      <c r="K54" s="15" t="s">
        <v>204</v>
      </c>
      <c r="L54" s="16">
        <v>480000</v>
      </c>
      <c r="M54" s="16">
        <v>480000</v>
      </c>
      <c r="N54" s="16">
        <v>0</v>
      </c>
      <c r="O54" s="16">
        <v>0</v>
      </c>
      <c r="P54" s="15" t="s">
        <v>205</v>
      </c>
    </row>
    <row r="55" spans="1:17" s="7" customFormat="1" ht="25.5">
      <c r="A55" s="28">
        <f t="shared" si="0"/>
        <v>46</v>
      </c>
      <c r="B55" s="15" t="s">
        <v>41</v>
      </c>
      <c r="C55" s="144" t="s">
        <v>42</v>
      </c>
      <c r="D55" s="15" t="s">
        <v>84</v>
      </c>
      <c r="E55" s="28" t="s">
        <v>203</v>
      </c>
      <c r="F55" s="15" t="s">
        <v>40</v>
      </c>
      <c r="G55" s="15" t="s">
        <v>68</v>
      </c>
      <c r="H55" s="15" t="s">
        <v>68</v>
      </c>
      <c r="I55" s="14">
        <v>45323</v>
      </c>
      <c r="J55" s="14">
        <v>45323</v>
      </c>
      <c r="K55" s="15" t="s">
        <v>204</v>
      </c>
      <c r="L55" s="16">
        <v>240000</v>
      </c>
      <c r="M55" s="16">
        <v>240000</v>
      </c>
      <c r="N55" s="16">
        <v>0</v>
      </c>
      <c r="O55" s="16">
        <v>0</v>
      </c>
      <c r="P55" s="15" t="s">
        <v>205</v>
      </c>
    </row>
    <row r="56" spans="1:17" s="7" customFormat="1" ht="25.5">
      <c r="A56" s="28">
        <f t="shared" si="0"/>
        <v>47</v>
      </c>
      <c r="B56" s="15" t="s">
        <v>36</v>
      </c>
      <c r="C56" s="144" t="s">
        <v>60</v>
      </c>
      <c r="D56" s="15" t="s">
        <v>84</v>
      </c>
      <c r="E56" s="28" t="s">
        <v>203</v>
      </c>
      <c r="F56" s="15" t="s">
        <v>19</v>
      </c>
      <c r="G56" s="14">
        <v>45383</v>
      </c>
      <c r="H56" s="15" t="s">
        <v>68</v>
      </c>
      <c r="I56" s="14">
        <v>45413</v>
      </c>
      <c r="J56" s="14">
        <v>45413</v>
      </c>
      <c r="K56" s="15" t="s">
        <v>204</v>
      </c>
      <c r="L56" s="16">
        <v>200000</v>
      </c>
      <c r="M56" s="16">
        <v>200000</v>
      </c>
      <c r="N56" s="16">
        <v>0</v>
      </c>
      <c r="O56" s="16">
        <v>0</v>
      </c>
      <c r="P56" s="15" t="s">
        <v>214</v>
      </c>
    </row>
    <row r="57" spans="1:17" s="7" customFormat="1" ht="25.5">
      <c r="A57" s="28">
        <f t="shared" si="0"/>
        <v>48</v>
      </c>
      <c r="B57" s="15" t="s">
        <v>33</v>
      </c>
      <c r="C57" s="144" t="s">
        <v>65</v>
      </c>
      <c r="D57" s="15" t="s">
        <v>84</v>
      </c>
      <c r="E57" s="28" t="s">
        <v>203</v>
      </c>
      <c r="F57" s="15" t="s">
        <v>19</v>
      </c>
      <c r="G57" s="14">
        <v>45292</v>
      </c>
      <c r="H57" s="15" t="s">
        <v>68</v>
      </c>
      <c r="I57" s="14">
        <v>45323</v>
      </c>
      <c r="J57" s="14">
        <v>45323</v>
      </c>
      <c r="K57" s="15" t="s">
        <v>204</v>
      </c>
      <c r="L57" s="16">
        <v>120000</v>
      </c>
      <c r="M57" s="16">
        <v>120000</v>
      </c>
      <c r="N57" s="16">
        <v>0</v>
      </c>
      <c r="O57" s="16">
        <v>0</v>
      </c>
      <c r="P57" s="15" t="s">
        <v>215</v>
      </c>
    </row>
    <row r="58" spans="1:17" s="7" customFormat="1" ht="25.5">
      <c r="A58" s="28">
        <f t="shared" si="0"/>
        <v>49</v>
      </c>
      <c r="B58" s="15" t="s">
        <v>57</v>
      </c>
      <c r="C58" s="144" t="s">
        <v>61</v>
      </c>
      <c r="D58" s="15" t="s">
        <v>84</v>
      </c>
      <c r="E58" s="28" t="s">
        <v>203</v>
      </c>
      <c r="F58" s="15" t="s">
        <v>19</v>
      </c>
      <c r="G58" s="14">
        <v>45292</v>
      </c>
      <c r="H58" s="15" t="s">
        <v>68</v>
      </c>
      <c r="I58" s="14">
        <v>45323</v>
      </c>
      <c r="J58" s="14">
        <v>45323</v>
      </c>
      <c r="K58" s="15" t="s">
        <v>204</v>
      </c>
      <c r="L58" s="16">
        <v>120000</v>
      </c>
      <c r="M58" s="16">
        <v>120000</v>
      </c>
      <c r="N58" s="16">
        <v>0</v>
      </c>
      <c r="O58" s="16">
        <v>0</v>
      </c>
      <c r="P58" s="15" t="s">
        <v>215</v>
      </c>
    </row>
    <row r="59" spans="1:17" s="6" customFormat="1" ht="25.5">
      <c r="A59" s="28">
        <f t="shared" si="0"/>
        <v>50</v>
      </c>
      <c r="B59" s="15" t="s">
        <v>17</v>
      </c>
      <c r="C59" s="144" t="s">
        <v>62</v>
      </c>
      <c r="D59" s="15" t="s">
        <v>84</v>
      </c>
      <c r="E59" s="28" t="s">
        <v>203</v>
      </c>
      <c r="F59" s="15" t="s">
        <v>19</v>
      </c>
      <c r="G59" s="14">
        <v>45292</v>
      </c>
      <c r="H59" s="15" t="s">
        <v>68</v>
      </c>
      <c r="I59" s="14">
        <v>45323</v>
      </c>
      <c r="J59" s="14">
        <v>45323</v>
      </c>
      <c r="K59" s="15" t="s">
        <v>204</v>
      </c>
      <c r="L59" s="16">
        <v>150000</v>
      </c>
      <c r="M59" s="16">
        <v>150000</v>
      </c>
      <c r="N59" s="16">
        <v>0</v>
      </c>
      <c r="O59" s="16">
        <v>0</v>
      </c>
      <c r="P59" s="15" t="s">
        <v>205</v>
      </c>
    </row>
    <row r="60" spans="1:17" s="6" customFormat="1" ht="25.5">
      <c r="A60" s="28">
        <f t="shared" si="0"/>
        <v>51</v>
      </c>
      <c r="B60" s="15" t="s">
        <v>24</v>
      </c>
      <c r="C60" s="144" t="s">
        <v>25</v>
      </c>
      <c r="D60" s="15" t="s">
        <v>84</v>
      </c>
      <c r="E60" s="28" t="s">
        <v>203</v>
      </c>
      <c r="F60" s="15" t="s">
        <v>19</v>
      </c>
      <c r="G60" s="14">
        <v>45292</v>
      </c>
      <c r="H60" s="15" t="s">
        <v>68</v>
      </c>
      <c r="I60" s="14">
        <v>45323</v>
      </c>
      <c r="J60" s="14">
        <v>45323</v>
      </c>
      <c r="K60" s="15" t="s">
        <v>204</v>
      </c>
      <c r="L60" s="16">
        <v>2551000</v>
      </c>
      <c r="M60" s="16">
        <v>2551000</v>
      </c>
      <c r="N60" s="16">
        <v>0</v>
      </c>
      <c r="O60" s="16">
        <v>0</v>
      </c>
      <c r="P60" s="15" t="s">
        <v>205</v>
      </c>
    </row>
    <row r="61" spans="1:17" s="6" customFormat="1" ht="25.5">
      <c r="A61" s="28">
        <f t="shared" si="0"/>
        <v>52</v>
      </c>
      <c r="B61" s="15" t="s">
        <v>45</v>
      </c>
      <c r="C61" s="144" t="s">
        <v>67</v>
      </c>
      <c r="D61" s="15" t="s">
        <v>84</v>
      </c>
      <c r="E61" s="28" t="s">
        <v>203</v>
      </c>
      <c r="F61" s="15" t="s">
        <v>19</v>
      </c>
      <c r="G61" s="14">
        <v>45292</v>
      </c>
      <c r="H61" s="15" t="s">
        <v>68</v>
      </c>
      <c r="I61" s="14">
        <v>45323</v>
      </c>
      <c r="J61" s="14">
        <v>45323</v>
      </c>
      <c r="K61" s="15" t="s">
        <v>204</v>
      </c>
      <c r="L61" s="16">
        <v>600000</v>
      </c>
      <c r="M61" s="16">
        <v>600000</v>
      </c>
      <c r="N61" s="16">
        <v>0</v>
      </c>
      <c r="O61" s="16">
        <v>0</v>
      </c>
      <c r="P61" s="15" t="s">
        <v>205</v>
      </c>
    </row>
    <row r="62" spans="1:17" s="7" customFormat="1" ht="25.5">
      <c r="A62" s="28">
        <f t="shared" si="0"/>
        <v>53</v>
      </c>
      <c r="B62" s="20" t="s">
        <v>54</v>
      </c>
      <c r="C62" s="143" t="s">
        <v>48</v>
      </c>
      <c r="D62" s="20" t="s">
        <v>87</v>
      </c>
      <c r="E62" s="26" t="s">
        <v>203</v>
      </c>
      <c r="F62" s="20" t="s">
        <v>19</v>
      </c>
      <c r="G62" s="29">
        <v>45292</v>
      </c>
      <c r="H62" s="20" t="s">
        <v>68</v>
      </c>
      <c r="I62" s="29">
        <v>45323</v>
      </c>
      <c r="J62" s="29">
        <v>45323</v>
      </c>
      <c r="K62" s="20" t="s">
        <v>204</v>
      </c>
      <c r="L62" s="21">
        <v>270000</v>
      </c>
      <c r="M62" s="21">
        <v>270000</v>
      </c>
      <c r="N62" s="21">
        <v>0</v>
      </c>
      <c r="O62" s="21">
        <v>0</v>
      </c>
      <c r="P62" s="20" t="s">
        <v>206</v>
      </c>
    </row>
    <row r="63" spans="1:17" s="7" customFormat="1" ht="25.5">
      <c r="A63" s="28">
        <f t="shared" si="0"/>
        <v>54</v>
      </c>
      <c r="B63" s="15" t="s">
        <v>69</v>
      </c>
      <c r="C63" s="144" t="s">
        <v>86</v>
      </c>
      <c r="D63" s="15" t="s">
        <v>87</v>
      </c>
      <c r="E63" s="28" t="s">
        <v>203</v>
      </c>
      <c r="F63" s="15" t="s">
        <v>19</v>
      </c>
      <c r="G63" s="14">
        <v>45383</v>
      </c>
      <c r="H63" s="15" t="s">
        <v>68</v>
      </c>
      <c r="I63" s="14">
        <v>45413</v>
      </c>
      <c r="J63" s="14">
        <v>45413</v>
      </c>
      <c r="K63" s="31" t="s">
        <v>204</v>
      </c>
      <c r="L63" s="19">
        <v>100000</v>
      </c>
      <c r="M63" s="19">
        <v>100000</v>
      </c>
      <c r="N63" s="19">
        <v>0</v>
      </c>
      <c r="O63" s="19">
        <v>0</v>
      </c>
      <c r="P63" s="15" t="s">
        <v>216</v>
      </c>
    </row>
    <row r="64" spans="1:17" s="7" customFormat="1" ht="25.5">
      <c r="A64" s="28">
        <f t="shared" si="0"/>
        <v>55</v>
      </c>
      <c r="B64" s="15" t="s">
        <v>59</v>
      </c>
      <c r="C64" s="144" t="s">
        <v>27</v>
      </c>
      <c r="D64" s="15" t="s">
        <v>87</v>
      </c>
      <c r="E64" s="28" t="s">
        <v>203</v>
      </c>
      <c r="F64" s="15" t="s">
        <v>28</v>
      </c>
      <c r="G64" s="14">
        <v>45292</v>
      </c>
      <c r="H64" s="15" t="s">
        <v>68</v>
      </c>
      <c r="I64" s="14">
        <v>45323</v>
      </c>
      <c r="J64" s="14">
        <v>45323</v>
      </c>
      <c r="K64" s="31" t="s">
        <v>204</v>
      </c>
      <c r="L64" s="19">
        <v>360000</v>
      </c>
      <c r="M64" s="19">
        <v>360000</v>
      </c>
      <c r="N64" s="19">
        <v>0</v>
      </c>
      <c r="O64" s="19">
        <v>0</v>
      </c>
      <c r="P64" s="15" t="s">
        <v>206</v>
      </c>
    </row>
    <row r="65" spans="1:16" s="7" customFormat="1" ht="25.5">
      <c r="A65" s="28">
        <f t="shared" si="0"/>
        <v>56</v>
      </c>
      <c r="B65" s="15" t="s">
        <v>52</v>
      </c>
      <c r="C65" s="144" t="s">
        <v>26</v>
      </c>
      <c r="D65" s="15" t="s">
        <v>87</v>
      </c>
      <c r="E65" s="28" t="s">
        <v>203</v>
      </c>
      <c r="F65" s="15" t="s">
        <v>19</v>
      </c>
      <c r="G65" s="14">
        <v>45292</v>
      </c>
      <c r="H65" s="15" t="s">
        <v>68</v>
      </c>
      <c r="I65" s="14">
        <v>45323</v>
      </c>
      <c r="J65" s="14">
        <v>45323</v>
      </c>
      <c r="K65" s="31" t="s">
        <v>204</v>
      </c>
      <c r="L65" s="19">
        <v>655999.68000000005</v>
      </c>
      <c r="M65" s="19">
        <v>655999.68000000005</v>
      </c>
      <c r="N65" s="19">
        <v>0</v>
      </c>
      <c r="O65" s="19">
        <v>0</v>
      </c>
      <c r="P65" s="15" t="s">
        <v>206</v>
      </c>
    </row>
    <row r="66" spans="1:16" s="7" customFormat="1" ht="25.5">
      <c r="A66" s="28">
        <f t="shared" si="0"/>
        <v>57</v>
      </c>
      <c r="B66" s="15" t="s">
        <v>38</v>
      </c>
      <c r="C66" s="144" t="s">
        <v>39</v>
      </c>
      <c r="D66" s="15" t="s">
        <v>87</v>
      </c>
      <c r="E66" s="28" t="s">
        <v>203</v>
      </c>
      <c r="F66" s="15" t="s">
        <v>19</v>
      </c>
      <c r="G66" s="14">
        <v>45292</v>
      </c>
      <c r="H66" s="15" t="s">
        <v>68</v>
      </c>
      <c r="I66" s="14">
        <v>45323</v>
      </c>
      <c r="J66" s="14">
        <v>45323</v>
      </c>
      <c r="K66" s="31" t="s">
        <v>204</v>
      </c>
      <c r="L66" s="19">
        <v>220000.32</v>
      </c>
      <c r="M66" s="19">
        <v>220000.32</v>
      </c>
      <c r="N66" s="19">
        <v>0</v>
      </c>
      <c r="O66" s="19">
        <v>0</v>
      </c>
      <c r="P66" s="15" t="s">
        <v>206</v>
      </c>
    </row>
    <row r="67" spans="1:16" s="7" customFormat="1" ht="25.5">
      <c r="A67" s="28">
        <f t="shared" si="0"/>
        <v>58</v>
      </c>
      <c r="B67" s="15" t="s">
        <v>43</v>
      </c>
      <c r="C67" s="144" t="s">
        <v>44</v>
      </c>
      <c r="D67" s="15" t="s">
        <v>87</v>
      </c>
      <c r="E67" s="28" t="s">
        <v>203</v>
      </c>
      <c r="F67" s="15" t="s">
        <v>19</v>
      </c>
      <c r="G67" s="14">
        <v>45292</v>
      </c>
      <c r="H67" s="15" t="s">
        <v>68</v>
      </c>
      <c r="I67" s="14">
        <v>45323</v>
      </c>
      <c r="J67" s="14">
        <v>45323</v>
      </c>
      <c r="K67" s="31" t="s">
        <v>204</v>
      </c>
      <c r="L67" s="19">
        <v>42000</v>
      </c>
      <c r="M67" s="19">
        <v>42000</v>
      </c>
      <c r="N67" s="19">
        <v>0</v>
      </c>
      <c r="O67" s="19">
        <v>0</v>
      </c>
      <c r="P67" s="15" t="s">
        <v>206</v>
      </c>
    </row>
    <row r="68" spans="1:16" s="7" customFormat="1" ht="25.5">
      <c r="A68" s="28">
        <f t="shared" si="0"/>
        <v>59</v>
      </c>
      <c r="B68" s="15" t="s">
        <v>36</v>
      </c>
      <c r="C68" s="144" t="s">
        <v>60</v>
      </c>
      <c r="D68" s="15" t="s">
        <v>87</v>
      </c>
      <c r="E68" s="28" t="s">
        <v>203</v>
      </c>
      <c r="F68" s="15" t="s">
        <v>19</v>
      </c>
      <c r="G68" s="14">
        <v>45292</v>
      </c>
      <c r="H68" s="15" t="s">
        <v>68</v>
      </c>
      <c r="I68" s="14">
        <v>45323</v>
      </c>
      <c r="J68" s="14">
        <v>45323</v>
      </c>
      <c r="K68" s="31" t="s">
        <v>204</v>
      </c>
      <c r="L68" s="19">
        <v>280000</v>
      </c>
      <c r="M68" s="19">
        <v>280000</v>
      </c>
      <c r="N68" s="19">
        <v>0</v>
      </c>
      <c r="O68" s="19">
        <v>0</v>
      </c>
      <c r="P68" s="15" t="s">
        <v>206</v>
      </c>
    </row>
    <row r="69" spans="1:16" s="7" customFormat="1" ht="25.5">
      <c r="A69" s="28">
        <f t="shared" si="0"/>
        <v>60</v>
      </c>
      <c r="B69" s="15" t="s">
        <v>57</v>
      </c>
      <c r="C69" s="144" t="s">
        <v>61</v>
      </c>
      <c r="D69" s="15" t="s">
        <v>87</v>
      </c>
      <c r="E69" s="28" t="s">
        <v>203</v>
      </c>
      <c r="F69" s="15" t="s">
        <v>19</v>
      </c>
      <c r="G69" s="14">
        <v>45292</v>
      </c>
      <c r="H69" s="15" t="s">
        <v>68</v>
      </c>
      <c r="I69" s="14">
        <v>45323</v>
      </c>
      <c r="J69" s="14">
        <v>45323</v>
      </c>
      <c r="K69" s="31" t="s">
        <v>204</v>
      </c>
      <c r="L69" s="19">
        <v>120000</v>
      </c>
      <c r="M69" s="19">
        <v>120000</v>
      </c>
      <c r="N69" s="19">
        <v>0</v>
      </c>
      <c r="O69" s="19">
        <v>0</v>
      </c>
      <c r="P69" s="15" t="s">
        <v>206</v>
      </c>
    </row>
    <row r="70" spans="1:16" s="9" customFormat="1" ht="25.5">
      <c r="A70" s="28">
        <f t="shared" si="0"/>
        <v>61</v>
      </c>
      <c r="B70" s="15" t="s">
        <v>17</v>
      </c>
      <c r="C70" s="144" t="s">
        <v>62</v>
      </c>
      <c r="D70" s="15" t="s">
        <v>87</v>
      </c>
      <c r="E70" s="28" t="s">
        <v>203</v>
      </c>
      <c r="F70" s="15" t="s">
        <v>19</v>
      </c>
      <c r="G70" s="14">
        <v>45292</v>
      </c>
      <c r="H70" s="15" t="s">
        <v>68</v>
      </c>
      <c r="I70" s="14">
        <v>45323</v>
      </c>
      <c r="J70" s="14">
        <v>45323</v>
      </c>
      <c r="K70" s="31" t="s">
        <v>204</v>
      </c>
      <c r="L70" s="19">
        <v>200000</v>
      </c>
      <c r="M70" s="19">
        <v>200000</v>
      </c>
      <c r="N70" s="19">
        <v>0</v>
      </c>
      <c r="O70" s="19">
        <v>0</v>
      </c>
      <c r="P70" s="15" t="s">
        <v>206</v>
      </c>
    </row>
    <row r="71" spans="1:16" s="9" customFormat="1" ht="25.5">
      <c r="A71" s="28">
        <f t="shared" si="0"/>
        <v>62</v>
      </c>
      <c r="B71" s="15" t="s">
        <v>56</v>
      </c>
      <c r="C71" s="144" t="s">
        <v>70</v>
      </c>
      <c r="D71" s="15" t="s">
        <v>87</v>
      </c>
      <c r="E71" s="28" t="s">
        <v>203</v>
      </c>
      <c r="F71" s="15" t="s">
        <v>19</v>
      </c>
      <c r="G71" s="14">
        <v>45292</v>
      </c>
      <c r="H71" s="15" t="s">
        <v>68</v>
      </c>
      <c r="I71" s="14">
        <v>45323</v>
      </c>
      <c r="J71" s="14">
        <v>45323</v>
      </c>
      <c r="K71" s="31" t="s">
        <v>204</v>
      </c>
      <c r="L71" s="19">
        <v>140000</v>
      </c>
      <c r="M71" s="19">
        <v>140000</v>
      </c>
      <c r="N71" s="19">
        <v>0</v>
      </c>
      <c r="O71" s="19">
        <v>0</v>
      </c>
      <c r="P71" s="15" t="s">
        <v>206</v>
      </c>
    </row>
    <row r="72" spans="1:16" s="9" customFormat="1" ht="26.25">
      <c r="A72" s="28">
        <f t="shared" ref="A72:A132" si="1">A71+1</f>
        <v>63</v>
      </c>
      <c r="B72" s="38" t="s">
        <v>57</v>
      </c>
      <c r="C72" s="77" t="s">
        <v>159</v>
      </c>
      <c r="D72" s="38" t="s">
        <v>160</v>
      </c>
      <c r="E72" s="26" t="s">
        <v>203</v>
      </c>
      <c r="F72" s="37" t="s">
        <v>19</v>
      </c>
      <c r="G72" s="29">
        <v>45292</v>
      </c>
      <c r="H72" s="20" t="s">
        <v>68</v>
      </c>
      <c r="I72" s="29">
        <v>45323</v>
      </c>
      <c r="J72" s="29">
        <v>45323</v>
      </c>
      <c r="K72" s="20" t="s">
        <v>204</v>
      </c>
      <c r="L72" s="78">
        <v>50000</v>
      </c>
      <c r="M72" s="78">
        <v>50000</v>
      </c>
      <c r="N72" s="21">
        <v>0</v>
      </c>
      <c r="O72" s="21">
        <v>0</v>
      </c>
      <c r="P72" s="79" t="s">
        <v>217</v>
      </c>
    </row>
    <row r="73" spans="1:16" s="9" customFormat="1" ht="36.75" customHeight="1">
      <c r="A73" s="28">
        <f t="shared" si="1"/>
        <v>64</v>
      </c>
      <c r="B73" s="28" t="s">
        <v>121</v>
      </c>
      <c r="C73" s="48" t="s">
        <v>122</v>
      </c>
      <c r="D73" s="28" t="s">
        <v>160</v>
      </c>
      <c r="E73" s="28" t="s">
        <v>203</v>
      </c>
      <c r="F73" s="15" t="s">
        <v>19</v>
      </c>
      <c r="G73" s="14">
        <v>45292</v>
      </c>
      <c r="H73" s="15" t="s">
        <v>68</v>
      </c>
      <c r="I73" s="14">
        <v>45323</v>
      </c>
      <c r="J73" s="14">
        <v>45323</v>
      </c>
      <c r="K73" s="31" t="s">
        <v>204</v>
      </c>
      <c r="L73" s="47">
        <v>28500</v>
      </c>
      <c r="M73" s="47">
        <v>28500</v>
      </c>
      <c r="N73" s="19">
        <v>0</v>
      </c>
      <c r="O73" s="19">
        <v>0</v>
      </c>
      <c r="P73" s="49" t="s">
        <v>217</v>
      </c>
    </row>
    <row r="74" spans="1:16" s="9" customFormat="1" ht="25.5">
      <c r="A74" s="28">
        <f t="shared" si="1"/>
        <v>65</v>
      </c>
      <c r="B74" s="28" t="s">
        <v>24</v>
      </c>
      <c r="C74" s="48" t="s">
        <v>25</v>
      </c>
      <c r="D74" s="28" t="s">
        <v>160</v>
      </c>
      <c r="E74" s="28" t="s">
        <v>203</v>
      </c>
      <c r="F74" s="15" t="s">
        <v>19</v>
      </c>
      <c r="G74" s="14">
        <v>45292</v>
      </c>
      <c r="H74" s="15" t="s">
        <v>68</v>
      </c>
      <c r="I74" s="14">
        <v>45323</v>
      </c>
      <c r="J74" s="14">
        <v>45323</v>
      </c>
      <c r="K74" s="31" t="s">
        <v>204</v>
      </c>
      <c r="L74" s="47">
        <v>1004400</v>
      </c>
      <c r="M74" s="47">
        <v>1004400</v>
      </c>
      <c r="N74" s="19">
        <v>0</v>
      </c>
      <c r="O74" s="19">
        <v>0</v>
      </c>
      <c r="P74" s="28" t="s">
        <v>218</v>
      </c>
    </row>
    <row r="75" spans="1:16" s="9" customFormat="1" ht="25.5">
      <c r="A75" s="28">
        <f t="shared" si="1"/>
        <v>66</v>
      </c>
      <c r="B75" s="28" t="s">
        <v>38</v>
      </c>
      <c r="C75" s="48" t="s">
        <v>118</v>
      </c>
      <c r="D75" s="28" t="s">
        <v>160</v>
      </c>
      <c r="E75" s="28" t="s">
        <v>203</v>
      </c>
      <c r="F75" s="15" t="s">
        <v>19</v>
      </c>
      <c r="G75" s="14">
        <v>45292</v>
      </c>
      <c r="H75" s="15" t="s">
        <v>68</v>
      </c>
      <c r="I75" s="14">
        <v>45323</v>
      </c>
      <c r="J75" s="14">
        <v>45323</v>
      </c>
      <c r="K75" s="31" t="s">
        <v>204</v>
      </c>
      <c r="L75" s="47">
        <v>284000</v>
      </c>
      <c r="M75" s="47">
        <v>284000</v>
      </c>
      <c r="N75" s="19">
        <v>0</v>
      </c>
      <c r="O75" s="19">
        <v>0</v>
      </c>
      <c r="P75" s="28" t="s">
        <v>218</v>
      </c>
    </row>
    <row r="76" spans="1:16" s="9" customFormat="1" ht="25.5">
      <c r="A76" s="28">
        <f t="shared" si="1"/>
        <v>67</v>
      </c>
      <c r="B76" s="28" t="s">
        <v>36</v>
      </c>
      <c r="C76" s="48" t="s">
        <v>37</v>
      </c>
      <c r="D76" s="28" t="s">
        <v>160</v>
      </c>
      <c r="E76" s="28" t="s">
        <v>203</v>
      </c>
      <c r="F76" s="15" t="s">
        <v>19</v>
      </c>
      <c r="G76" s="14">
        <v>45292</v>
      </c>
      <c r="H76" s="15" t="s">
        <v>68</v>
      </c>
      <c r="I76" s="14">
        <v>45323</v>
      </c>
      <c r="J76" s="14">
        <v>45323</v>
      </c>
      <c r="K76" s="31" t="s">
        <v>204</v>
      </c>
      <c r="L76" s="47">
        <v>170000</v>
      </c>
      <c r="M76" s="47">
        <v>170000</v>
      </c>
      <c r="N76" s="19">
        <v>0</v>
      </c>
      <c r="O76" s="19">
        <v>0</v>
      </c>
      <c r="P76" s="28" t="s">
        <v>219</v>
      </c>
    </row>
    <row r="77" spans="1:16" s="9" customFormat="1" ht="26.25">
      <c r="A77" s="28">
        <f t="shared" si="1"/>
        <v>68</v>
      </c>
      <c r="B77" s="28" t="s">
        <v>17</v>
      </c>
      <c r="C77" s="48" t="s">
        <v>18</v>
      </c>
      <c r="D77" s="28" t="s">
        <v>160</v>
      </c>
      <c r="E77" s="28" t="s">
        <v>203</v>
      </c>
      <c r="F77" s="15" t="s">
        <v>19</v>
      </c>
      <c r="G77" s="80">
        <v>45383</v>
      </c>
      <c r="H77" s="49" t="s">
        <v>68</v>
      </c>
      <c r="I77" s="80">
        <v>45413</v>
      </c>
      <c r="J77" s="80">
        <v>45413</v>
      </c>
      <c r="K77" s="31" t="s">
        <v>204</v>
      </c>
      <c r="L77" s="47">
        <v>90000</v>
      </c>
      <c r="M77" s="47">
        <v>90000</v>
      </c>
      <c r="N77" s="19">
        <v>0</v>
      </c>
      <c r="O77" s="19">
        <v>0</v>
      </c>
      <c r="P77" s="49" t="s">
        <v>220</v>
      </c>
    </row>
    <row r="78" spans="1:16" s="9" customFormat="1" ht="25.5">
      <c r="A78" s="28">
        <f t="shared" si="1"/>
        <v>69</v>
      </c>
      <c r="B78" s="28" t="s">
        <v>41</v>
      </c>
      <c r="C78" s="48" t="s">
        <v>42</v>
      </c>
      <c r="D78" s="28" t="s">
        <v>160</v>
      </c>
      <c r="E78" s="28" t="s">
        <v>203</v>
      </c>
      <c r="F78" s="15" t="s">
        <v>19</v>
      </c>
      <c r="G78" s="14">
        <v>45292</v>
      </c>
      <c r="H78" s="15" t="s">
        <v>68</v>
      </c>
      <c r="I78" s="14">
        <v>45323</v>
      </c>
      <c r="J78" s="14">
        <v>45323</v>
      </c>
      <c r="K78" s="31" t="s">
        <v>204</v>
      </c>
      <c r="L78" s="47">
        <v>228920</v>
      </c>
      <c r="M78" s="47">
        <v>228920</v>
      </c>
      <c r="N78" s="19">
        <v>0</v>
      </c>
      <c r="O78" s="19">
        <v>0</v>
      </c>
      <c r="P78" s="28" t="s">
        <v>218</v>
      </c>
    </row>
    <row r="79" spans="1:16" s="9" customFormat="1" ht="25.5">
      <c r="A79" s="28">
        <f t="shared" si="1"/>
        <v>70</v>
      </c>
      <c r="B79" s="28" t="s">
        <v>57</v>
      </c>
      <c r="C79" s="48" t="s">
        <v>158</v>
      </c>
      <c r="D79" s="28" t="s">
        <v>160</v>
      </c>
      <c r="E79" s="28" t="s">
        <v>203</v>
      </c>
      <c r="F79" s="15" t="s">
        <v>19</v>
      </c>
      <c r="G79" s="14">
        <v>45292</v>
      </c>
      <c r="H79" s="15" t="s">
        <v>68</v>
      </c>
      <c r="I79" s="14">
        <v>45323</v>
      </c>
      <c r="J79" s="14">
        <v>45323</v>
      </c>
      <c r="K79" s="31" t="s">
        <v>204</v>
      </c>
      <c r="L79" s="47">
        <v>120000</v>
      </c>
      <c r="M79" s="47">
        <v>120000</v>
      </c>
      <c r="N79" s="19">
        <v>0</v>
      </c>
      <c r="O79" s="19">
        <v>0</v>
      </c>
      <c r="P79" s="28" t="s">
        <v>218</v>
      </c>
    </row>
    <row r="80" spans="1:16" s="9" customFormat="1" ht="25.5">
      <c r="A80" s="28">
        <f t="shared" si="1"/>
        <v>71</v>
      </c>
      <c r="B80" s="28" t="s">
        <v>119</v>
      </c>
      <c r="C80" s="48" t="s">
        <v>27</v>
      </c>
      <c r="D80" s="28" t="s">
        <v>160</v>
      </c>
      <c r="E80" s="28" t="s">
        <v>203</v>
      </c>
      <c r="F80" s="28" t="s">
        <v>28</v>
      </c>
      <c r="G80" s="14">
        <v>45292</v>
      </c>
      <c r="H80" s="15" t="s">
        <v>68</v>
      </c>
      <c r="I80" s="14">
        <v>45323</v>
      </c>
      <c r="J80" s="14">
        <v>45323</v>
      </c>
      <c r="K80" s="31" t="s">
        <v>204</v>
      </c>
      <c r="L80" s="47">
        <v>316000</v>
      </c>
      <c r="M80" s="47">
        <v>316000</v>
      </c>
      <c r="N80" s="19">
        <v>0</v>
      </c>
      <c r="O80" s="19">
        <v>0</v>
      </c>
      <c r="P80" s="28" t="s">
        <v>218</v>
      </c>
    </row>
    <row r="81" spans="1:16" s="9" customFormat="1" ht="25.5">
      <c r="A81" s="28">
        <f t="shared" si="1"/>
        <v>72</v>
      </c>
      <c r="B81" s="28" t="s">
        <v>47</v>
      </c>
      <c r="C81" s="48" t="s">
        <v>48</v>
      </c>
      <c r="D81" s="28" t="s">
        <v>160</v>
      </c>
      <c r="E81" s="28" t="s">
        <v>203</v>
      </c>
      <c r="F81" s="15" t="s">
        <v>19</v>
      </c>
      <c r="G81" s="14">
        <v>45292</v>
      </c>
      <c r="H81" s="15" t="s">
        <v>68</v>
      </c>
      <c r="I81" s="14">
        <v>45323</v>
      </c>
      <c r="J81" s="14">
        <v>45323</v>
      </c>
      <c r="K81" s="31" t="s">
        <v>204</v>
      </c>
      <c r="L81" s="47">
        <v>180000</v>
      </c>
      <c r="M81" s="47">
        <v>180000</v>
      </c>
      <c r="N81" s="19">
        <v>0</v>
      </c>
      <c r="O81" s="19">
        <v>0</v>
      </c>
      <c r="P81" s="28" t="s">
        <v>219</v>
      </c>
    </row>
    <row r="82" spans="1:16" s="9" customFormat="1" ht="25.5">
      <c r="A82" s="28">
        <f t="shared" si="1"/>
        <v>73</v>
      </c>
      <c r="B82" s="28" t="s">
        <v>52</v>
      </c>
      <c r="C82" s="48" t="s">
        <v>26</v>
      </c>
      <c r="D82" s="28" t="s">
        <v>160</v>
      </c>
      <c r="E82" s="28" t="s">
        <v>203</v>
      </c>
      <c r="F82" s="15" t="s">
        <v>19</v>
      </c>
      <c r="G82" s="14">
        <v>45292</v>
      </c>
      <c r="H82" s="15" t="s">
        <v>68</v>
      </c>
      <c r="I82" s="14">
        <v>45323</v>
      </c>
      <c r="J82" s="14">
        <v>45323</v>
      </c>
      <c r="K82" s="31" t="s">
        <v>204</v>
      </c>
      <c r="L82" s="47">
        <v>79100.039999999994</v>
      </c>
      <c r="M82" s="47">
        <v>79100.039999999994</v>
      </c>
      <c r="N82" s="19">
        <v>0</v>
      </c>
      <c r="O82" s="19">
        <v>0</v>
      </c>
      <c r="P82" s="28" t="s">
        <v>218</v>
      </c>
    </row>
    <row r="83" spans="1:16" s="9" customFormat="1" ht="25.5">
      <c r="A83" s="28">
        <f t="shared" si="1"/>
        <v>74</v>
      </c>
      <c r="B83" s="28" t="s">
        <v>130</v>
      </c>
      <c r="C83" s="48" t="s">
        <v>131</v>
      </c>
      <c r="D83" s="28" t="s">
        <v>160</v>
      </c>
      <c r="E83" s="28" t="s">
        <v>203</v>
      </c>
      <c r="F83" s="15" t="s">
        <v>19</v>
      </c>
      <c r="G83" s="80">
        <v>45383</v>
      </c>
      <c r="H83" s="49" t="s">
        <v>68</v>
      </c>
      <c r="I83" s="80">
        <v>45413</v>
      </c>
      <c r="J83" s="80">
        <v>45413</v>
      </c>
      <c r="K83" s="31" t="s">
        <v>204</v>
      </c>
      <c r="L83" s="47">
        <v>510000</v>
      </c>
      <c r="M83" s="47">
        <v>510000</v>
      </c>
      <c r="N83" s="19">
        <v>0</v>
      </c>
      <c r="O83" s="19">
        <v>0</v>
      </c>
      <c r="P83" s="28" t="s">
        <v>221</v>
      </c>
    </row>
    <row r="84" spans="1:16" s="9" customFormat="1" ht="25.5">
      <c r="A84" s="28">
        <f t="shared" si="1"/>
        <v>75</v>
      </c>
      <c r="B84" s="20" t="s">
        <v>54</v>
      </c>
      <c r="C84" s="143" t="s">
        <v>48</v>
      </c>
      <c r="D84" s="20" t="s">
        <v>88</v>
      </c>
      <c r="E84" s="26" t="s">
        <v>203</v>
      </c>
      <c r="F84" s="20" t="s">
        <v>19</v>
      </c>
      <c r="G84" s="29">
        <v>45292</v>
      </c>
      <c r="H84" s="20" t="s">
        <v>68</v>
      </c>
      <c r="I84" s="29">
        <v>45323</v>
      </c>
      <c r="J84" s="29">
        <v>45323</v>
      </c>
      <c r="K84" s="20" t="s">
        <v>204</v>
      </c>
      <c r="L84" s="36">
        <v>2360158.6</v>
      </c>
      <c r="M84" s="36">
        <v>2360158.6</v>
      </c>
      <c r="N84" s="36">
        <v>0</v>
      </c>
      <c r="O84" s="36">
        <v>0</v>
      </c>
      <c r="P84" s="20" t="s">
        <v>206</v>
      </c>
    </row>
    <row r="85" spans="1:16" s="9" customFormat="1" ht="25.5">
      <c r="A85" s="28">
        <f t="shared" si="1"/>
        <v>76</v>
      </c>
      <c r="B85" s="15" t="s">
        <v>59</v>
      </c>
      <c r="C85" s="144" t="s">
        <v>27</v>
      </c>
      <c r="D85" s="15" t="s">
        <v>88</v>
      </c>
      <c r="E85" s="28" t="s">
        <v>203</v>
      </c>
      <c r="F85" s="15" t="s">
        <v>19</v>
      </c>
      <c r="G85" s="14">
        <v>45292</v>
      </c>
      <c r="H85" s="15" t="s">
        <v>68</v>
      </c>
      <c r="I85" s="14">
        <v>45323</v>
      </c>
      <c r="J85" s="14">
        <v>45323</v>
      </c>
      <c r="K85" s="15" t="s">
        <v>204</v>
      </c>
      <c r="L85" s="16">
        <v>1729251</v>
      </c>
      <c r="M85" s="16">
        <v>1729251</v>
      </c>
      <c r="N85" s="16">
        <v>0</v>
      </c>
      <c r="O85" s="16">
        <v>0</v>
      </c>
      <c r="P85" s="15" t="s">
        <v>211</v>
      </c>
    </row>
    <row r="86" spans="1:16" s="9" customFormat="1" ht="25.5">
      <c r="A86" s="28">
        <f t="shared" si="1"/>
        <v>77</v>
      </c>
      <c r="B86" s="15" t="s">
        <v>55</v>
      </c>
      <c r="C86" s="144" t="s">
        <v>66</v>
      </c>
      <c r="D86" s="15" t="s">
        <v>88</v>
      </c>
      <c r="E86" s="28" t="s">
        <v>203</v>
      </c>
      <c r="F86" s="15" t="s">
        <v>19</v>
      </c>
      <c r="G86" s="14">
        <v>45383</v>
      </c>
      <c r="H86" s="15" t="s">
        <v>68</v>
      </c>
      <c r="I86" s="14">
        <v>45413</v>
      </c>
      <c r="J86" s="14">
        <v>45413</v>
      </c>
      <c r="K86" s="15" t="s">
        <v>204</v>
      </c>
      <c r="L86" s="16">
        <v>330000</v>
      </c>
      <c r="M86" s="16">
        <v>330000</v>
      </c>
      <c r="N86" s="16">
        <v>0</v>
      </c>
      <c r="O86" s="16">
        <v>0</v>
      </c>
      <c r="P86" s="15" t="s">
        <v>237</v>
      </c>
    </row>
    <row r="87" spans="1:16" s="9" customFormat="1" ht="25.5">
      <c r="A87" s="28">
        <f t="shared" si="1"/>
        <v>78</v>
      </c>
      <c r="B87" s="15" t="s">
        <v>89</v>
      </c>
      <c r="C87" s="144" t="s">
        <v>90</v>
      </c>
      <c r="D87" s="15" t="s">
        <v>88</v>
      </c>
      <c r="E87" s="28" t="s">
        <v>203</v>
      </c>
      <c r="F87" s="15" t="s">
        <v>19</v>
      </c>
      <c r="G87" s="14">
        <v>45292</v>
      </c>
      <c r="H87" s="15" t="s">
        <v>68</v>
      </c>
      <c r="I87" s="14">
        <v>45323</v>
      </c>
      <c r="J87" s="14">
        <v>45323</v>
      </c>
      <c r="K87" s="15" t="s">
        <v>204</v>
      </c>
      <c r="L87" s="16">
        <v>574700</v>
      </c>
      <c r="M87" s="16">
        <v>574700</v>
      </c>
      <c r="N87" s="16">
        <v>0</v>
      </c>
      <c r="O87" s="16">
        <v>0</v>
      </c>
      <c r="P87" s="15" t="s">
        <v>238</v>
      </c>
    </row>
    <row r="88" spans="1:16" s="9" customFormat="1" ht="25.5">
      <c r="A88" s="28">
        <f t="shared" si="1"/>
        <v>79</v>
      </c>
      <c r="B88" s="15" t="s">
        <v>52</v>
      </c>
      <c r="C88" s="144" t="s">
        <v>26</v>
      </c>
      <c r="D88" s="15" t="s">
        <v>88</v>
      </c>
      <c r="E88" s="28" t="s">
        <v>203</v>
      </c>
      <c r="F88" s="15" t="s">
        <v>19</v>
      </c>
      <c r="G88" s="14">
        <v>45292</v>
      </c>
      <c r="H88" s="15" t="s">
        <v>68</v>
      </c>
      <c r="I88" s="14">
        <v>45323</v>
      </c>
      <c r="J88" s="14">
        <v>45323</v>
      </c>
      <c r="K88" s="15" t="s">
        <v>204</v>
      </c>
      <c r="L88" s="16">
        <v>2827160</v>
      </c>
      <c r="M88" s="16">
        <v>2827160</v>
      </c>
      <c r="N88" s="16">
        <v>0</v>
      </c>
      <c r="O88" s="16">
        <v>0</v>
      </c>
      <c r="P88" s="15" t="s">
        <v>206</v>
      </c>
    </row>
    <row r="89" spans="1:16" s="9" customFormat="1" ht="25.5">
      <c r="A89" s="28">
        <f t="shared" si="1"/>
        <v>80</v>
      </c>
      <c r="B89" s="15" t="s">
        <v>38</v>
      </c>
      <c r="C89" s="144" t="s">
        <v>39</v>
      </c>
      <c r="D89" s="15" t="s">
        <v>88</v>
      </c>
      <c r="E89" s="28" t="s">
        <v>203</v>
      </c>
      <c r="F89" s="15" t="s">
        <v>40</v>
      </c>
      <c r="G89" s="15" t="s">
        <v>68</v>
      </c>
      <c r="H89" s="15" t="s">
        <v>68</v>
      </c>
      <c r="I89" s="14">
        <v>45323</v>
      </c>
      <c r="J89" s="14">
        <v>45323</v>
      </c>
      <c r="K89" s="15" t="s">
        <v>204</v>
      </c>
      <c r="L89" s="16">
        <v>144000</v>
      </c>
      <c r="M89" s="16">
        <v>144000</v>
      </c>
      <c r="N89" s="16">
        <v>0</v>
      </c>
      <c r="O89" s="16">
        <v>0</v>
      </c>
      <c r="P89" s="15" t="s">
        <v>206</v>
      </c>
    </row>
    <row r="90" spans="1:16" s="9" customFormat="1" ht="25.5">
      <c r="A90" s="28">
        <f t="shared" si="1"/>
        <v>81</v>
      </c>
      <c r="B90" s="15" t="s">
        <v>38</v>
      </c>
      <c r="C90" s="144" t="s">
        <v>39</v>
      </c>
      <c r="D90" s="15" t="s">
        <v>88</v>
      </c>
      <c r="E90" s="28" t="s">
        <v>203</v>
      </c>
      <c r="F90" s="15" t="s">
        <v>19</v>
      </c>
      <c r="G90" s="14">
        <v>45292</v>
      </c>
      <c r="H90" s="15" t="s">
        <v>68</v>
      </c>
      <c r="I90" s="14">
        <v>45323</v>
      </c>
      <c r="J90" s="14">
        <v>45323</v>
      </c>
      <c r="K90" s="15" t="s">
        <v>204</v>
      </c>
      <c r="L90" s="16">
        <v>90000</v>
      </c>
      <c r="M90" s="16">
        <v>90000</v>
      </c>
      <c r="N90" s="16">
        <v>0</v>
      </c>
      <c r="O90" s="16">
        <v>0</v>
      </c>
      <c r="P90" s="15" t="s">
        <v>206</v>
      </c>
    </row>
    <row r="91" spans="1:16" s="9" customFormat="1" ht="25.5">
      <c r="A91" s="28">
        <f t="shared" si="1"/>
        <v>82</v>
      </c>
      <c r="B91" s="15" t="s">
        <v>41</v>
      </c>
      <c r="C91" s="144" t="s">
        <v>42</v>
      </c>
      <c r="D91" s="15" t="s">
        <v>88</v>
      </c>
      <c r="E91" s="28" t="s">
        <v>203</v>
      </c>
      <c r="F91" s="15" t="s">
        <v>40</v>
      </c>
      <c r="G91" s="15" t="s">
        <v>68</v>
      </c>
      <c r="H91" s="15" t="s">
        <v>68</v>
      </c>
      <c r="I91" s="14">
        <v>45323</v>
      </c>
      <c r="J91" s="14">
        <v>45323</v>
      </c>
      <c r="K91" s="15" t="s">
        <v>204</v>
      </c>
      <c r="L91" s="16">
        <v>630000</v>
      </c>
      <c r="M91" s="16">
        <v>630000</v>
      </c>
      <c r="N91" s="16">
        <v>0</v>
      </c>
      <c r="O91" s="16">
        <v>0</v>
      </c>
      <c r="P91" s="15" t="s">
        <v>206</v>
      </c>
    </row>
    <row r="92" spans="1:16" s="9" customFormat="1" ht="25.5">
      <c r="A92" s="28">
        <f t="shared" si="1"/>
        <v>83</v>
      </c>
      <c r="B92" s="15" t="s">
        <v>43</v>
      </c>
      <c r="C92" s="144" t="s">
        <v>44</v>
      </c>
      <c r="D92" s="15" t="s">
        <v>88</v>
      </c>
      <c r="E92" s="28" t="s">
        <v>203</v>
      </c>
      <c r="F92" s="15" t="s">
        <v>40</v>
      </c>
      <c r="G92" s="15" t="s">
        <v>68</v>
      </c>
      <c r="H92" s="15" t="s">
        <v>68</v>
      </c>
      <c r="I92" s="14">
        <v>45323</v>
      </c>
      <c r="J92" s="14">
        <v>45323</v>
      </c>
      <c r="K92" s="15" t="s">
        <v>204</v>
      </c>
      <c r="L92" s="16">
        <v>144000</v>
      </c>
      <c r="M92" s="16">
        <v>144000</v>
      </c>
      <c r="N92" s="16">
        <v>0</v>
      </c>
      <c r="O92" s="16">
        <v>0</v>
      </c>
      <c r="P92" s="15" t="s">
        <v>206</v>
      </c>
    </row>
    <row r="93" spans="1:16" s="9" customFormat="1" ht="25.5">
      <c r="A93" s="28">
        <f t="shared" si="1"/>
        <v>84</v>
      </c>
      <c r="B93" s="15" t="s">
        <v>36</v>
      </c>
      <c r="C93" s="144" t="s">
        <v>60</v>
      </c>
      <c r="D93" s="15" t="s">
        <v>88</v>
      </c>
      <c r="E93" s="28" t="s">
        <v>203</v>
      </c>
      <c r="F93" s="15" t="s">
        <v>19</v>
      </c>
      <c r="G93" s="14">
        <v>45292</v>
      </c>
      <c r="H93" s="15" t="s">
        <v>68</v>
      </c>
      <c r="I93" s="14">
        <v>45323</v>
      </c>
      <c r="J93" s="14">
        <v>45323</v>
      </c>
      <c r="K93" s="15" t="s">
        <v>204</v>
      </c>
      <c r="L93" s="16">
        <v>1253762</v>
      </c>
      <c r="M93" s="16">
        <v>1253762</v>
      </c>
      <c r="N93" s="16">
        <v>0</v>
      </c>
      <c r="O93" s="16">
        <v>0</v>
      </c>
      <c r="P93" s="15" t="s">
        <v>239</v>
      </c>
    </row>
    <row r="94" spans="1:16" s="9" customFormat="1" ht="23.25" customHeight="1">
      <c r="A94" s="28">
        <f t="shared" si="1"/>
        <v>85</v>
      </c>
      <c r="B94" s="15" t="s">
        <v>33</v>
      </c>
      <c r="C94" s="144" t="s">
        <v>65</v>
      </c>
      <c r="D94" s="15" t="s">
        <v>88</v>
      </c>
      <c r="E94" s="28" t="s">
        <v>203</v>
      </c>
      <c r="F94" s="15" t="s">
        <v>19</v>
      </c>
      <c r="G94" s="14">
        <v>45383</v>
      </c>
      <c r="H94" s="15" t="s">
        <v>68</v>
      </c>
      <c r="I94" s="14">
        <v>45413</v>
      </c>
      <c r="J94" s="14">
        <v>45413</v>
      </c>
      <c r="K94" s="15" t="s">
        <v>204</v>
      </c>
      <c r="L94" s="16">
        <v>365000</v>
      </c>
      <c r="M94" s="16">
        <v>365000</v>
      </c>
      <c r="N94" s="16">
        <v>0</v>
      </c>
      <c r="O94" s="16">
        <v>0</v>
      </c>
      <c r="P94" s="15" t="s">
        <v>237</v>
      </c>
    </row>
    <row r="95" spans="1:16" s="9" customFormat="1" ht="25.5">
      <c r="A95" s="28">
        <f t="shared" si="1"/>
        <v>86</v>
      </c>
      <c r="B95" s="15" t="s">
        <v>57</v>
      </c>
      <c r="C95" s="144" t="s">
        <v>61</v>
      </c>
      <c r="D95" s="15" t="s">
        <v>88</v>
      </c>
      <c r="E95" s="28" t="s">
        <v>203</v>
      </c>
      <c r="F95" s="15" t="s">
        <v>19</v>
      </c>
      <c r="G95" s="14">
        <v>45292</v>
      </c>
      <c r="H95" s="15" t="s">
        <v>68</v>
      </c>
      <c r="I95" s="14">
        <v>45323</v>
      </c>
      <c r="J95" s="14">
        <v>45323</v>
      </c>
      <c r="K95" s="15" t="s">
        <v>204</v>
      </c>
      <c r="L95" s="16">
        <v>278356</v>
      </c>
      <c r="M95" s="16">
        <v>278356</v>
      </c>
      <c r="N95" s="16">
        <v>0</v>
      </c>
      <c r="O95" s="16">
        <v>0</v>
      </c>
      <c r="P95" s="15" t="s">
        <v>239</v>
      </c>
    </row>
    <row r="96" spans="1:16" s="9" customFormat="1" ht="25.5">
      <c r="A96" s="28">
        <f t="shared" si="1"/>
        <v>87</v>
      </c>
      <c r="B96" s="15" t="s">
        <v>17</v>
      </c>
      <c r="C96" s="144" t="s">
        <v>62</v>
      </c>
      <c r="D96" s="15" t="s">
        <v>88</v>
      </c>
      <c r="E96" s="28" t="s">
        <v>203</v>
      </c>
      <c r="F96" s="15" t="s">
        <v>19</v>
      </c>
      <c r="G96" s="14">
        <v>45292</v>
      </c>
      <c r="H96" s="15" t="s">
        <v>68</v>
      </c>
      <c r="I96" s="14">
        <v>45323</v>
      </c>
      <c r="J96" s="14">
        <v>45323</v>
      </c>
      <c r="K96" s="15" t="s">
        <v>204</v>
      </c>
      <c r="L96" s="16">
        <v>1477260</v>
      </c>
      <c r="M96" s="16">
        <v>1477260</v>
      </c>
      <c r="N96" s="16">
        <v>0</v>
      </c>
      <c r="O96" s="16">
        <v>0</v>
      </c>
      <c r="P96" s="15" t="s">
        <v>240</v>
      </c>
    </row>
    <row r="97" spans="1:16" s="9" customFormat="1" ht="25.5">
      <c r="A97" s="28">
        <f t="shared" si="1"/>
        <v>88</v>
      </c>
      <c r="B97" s="15" t="s">
        <v>29</v>
      </c>
      <c r="C97" s="144" t="s">
        <v>91</v>
      </c>
      <c r="D97" s="15" t="s">
        <v>88</v>
      </c>
      <c r="E97" s="28" t="s">
        <v>203</v>
      </c>
      <c r="F97" s="15" t="s">
        <v>19</v>
      </c>
      <c r="G97" s="14">
        <v>45292</v>
      </c>
      <c r="H97" s="15" t="s">
        <v>68</v>
      </c>
      <c r="I97" s="14">
        <v>45323</v>
      </c>
      <c r="J97" s="14">
        <v>45323</v>
      </c>
      <c r="K97" s="15" t="s">
        <v>204</v>
      </c>
      <c r="L97" s="16">
        <v>395800</v>
      </c>
      <c r="M97" s="16">
        <v>395800</v>
      </c>
      <c r="N97" s="16">
        <v>0</v>
      </c>
      <c r="O97" s="16">
        <v>0</v>
      </c>
      <c r="P97" s="15" t="s">
        <v>240</v>
      </c>
    </row>
    <row r="98" spans="1:16" s="9" customFormat="1" ht="25.5">
      <c r="A98" s="28">
        <f t="shared" si="1"/>
        <v>89</v>
      </c>
      <c r="B98" s="15" t="s">
        <v>63</v>
      </c>
      <c r="C98" s="144" t="s">
        <v>64</v>
      </c>
      <c r="D98" s="15" t="s">
        <v>88</v>
      </c>
      <c r="E98" s="28" t="s">
        <v>203</v>
      </c>
      <c r="F98" s="15" t="s">
        <v>19</v>
      </c>
      <c r="G98" s="15" t="s">
        <v>68</v>
      </c>
      <c r="H98" s="15" t="s">
        <v>68</v>
      </c>
      <c r="I98" s="14">
        <v>45323</v>
      </c>
      <c r="J98" s="14">
        <v>45323</v>
      </c>
      <c r="K98" s="15" t="s">
        <v>204</v>
      </c>
      <c r="L98" s="16">
        <v>847832.4</v>
      </c>
      <c r="M98" s="16">
        <v>847832.4</v>
      </c>
      <c r="N98" s="16">
        <v>0</v>
      </c>
      <c r="O98" s="16">
        <v>0</v>
      </c>
      <c r="P98" s="15" t="s">
        <v>206</v>
      </c>
    </row>
    <row r="99" spans="1:16" s="9" customFormat="1" ht="25.5">
      <c r="A99" s="28">
        <f t="shared" si="1"/>
        <v>90</v>
      </c>
      <c r="B99" s="15" t="s">
        <v>24</v>
      </c>
      <c r="C99" s="144" t="s">
        <v>25</v>
      </c>
      <c r="D99" s="15" t="s">
        <v>88</v>
      </c>
      <c r="E99" s="28" t="s">
        <v>203</v>
      </c>
      <c r="F99" s="15" t="s">
        <v>19</v>
      </c>
      <c r="G99" s="14">
        <v>45292</v>
      </c>
      <c r="H99" s="15" t="s">
        <v>68</v>
      </c>
      <c r="I99" s="14">
        <v>45323</v>
      </c>
      <c r="J99" s="14">
        <v>45323</v>
      </c>
      <c r="K99" s="15" t="s">
        <v>204</v>
      </c>
      <c r="L99" s="16">
        <v>5280800</v>
      </c>
      <c r="M99" s="16">
        <v>5280800</v>
      </c>
      <c r="N99" s="16">
        <v>0</v>
      </c>
      <c r="O99" s="16">
        <v>0</v>
      </c>
      <c r="P99" s="15" t="s">
        <v>206</v>
      </c>
    </row>
    <row r="100" spans="1:16" s="9" customFormat="1" ht="25.5">
      <c r="A100" s="28">
        <f t="shared" si="1"/>
        <v>91</v>
      </c>
      <c r="B100" s="15" t="s">
        <v>45</v>
      </c>
      <c r="C100" s="144" t="s">
        <v>67</v>
      </c>
      <c r="D100" s="15" t="s">
        <v>88</v>
      </c>
      <c r="E100" s="28" t="s">
        <v>203</v>
      </c>
      <c r="F100" s="15" t="s">
        <v>19</v>
      </c>
      <c r="G100" s="14">
        <v>45292</v>
      </c>
      <c r="H100" s="15" t="s">
        <v>68</v>
      </c>
      <c r="I100" s="14">
        <v>45323</v>
      </c>
      <c r="J100" s="14">
        <v>45323</v>
      </c>
      <c r="K100" s="15" t="s">
        <v>204</v>
      </c>
      <c r="L100" s="16">
        <v>1447620</v>
      </c>
      <c r="M100" s="16">
        <v>1447620</v>
      </c>
      <c r="N100" s="16">
        <v>0</v>
      </c>
      <c r="O100" s="16">
        <v>0</v>
      </c>
      <c r="P100" s="15" t="s">
        <v>239</v>
      </c>
    </row>
    <row r="101" spans="1:16" s="9" customFormat="1" ht="30" customHeight="1">
      <c r="A101" s="28">
        <f t="shared" si="1"/>
        <v>92</v>
      </c>
      <c r="B101" s="20" t="s">
        <v>54</v>
      </c>
      <c r="C101" s="143" t="s">
        <v>48</v>
      </c>
      <c r="D101" s="20" t="s">
        <v>92</v>
      </c>
      <c r="E101" s="71" t="s">
        <v>203</v>
      </c>
      <c r="F101" s="20" t="s">
        <v>19</v>
      </c>
      <c r="G101" s="29">
        <v>45292</v>
      </c>
      <c r="H101" s="20" t="s">
        <v>68</v>
      </c>
      <c r="I101" s="29">
        <v>45323</v>
      </c>
      <c r="J101" s="29">
        <v>45323</v>
      </c>
      <c r="K101" s="20" t="s">
        <v>204</v>
      </c>
      <c r="L101" s="36">
        <v>2580000</v>
      </c>
      <c r="M101" s="36">
        <v>2580000</v>
      </c>
      <c r="N101" s="36">
        <v>0</v>
      </c>
      <c r="O101" s="36">
        <v>0</v>
      </c>
      <c r="P101" s="20" t="s">
        <v>205</v>
      </c>
    </row>
    <row r="102" spans="1:16" s="9" customFormat="1" ht="25.5">
      <c r="A102" s="28">
        <f t="shared" si="1"/>
        <v>93</v>
      </c>
      <c r="B102" s="15" t="s">
        <v>57</v>
      </c>
      <c r="C102" s="144" t="s">
        <v>138</v>
      </c>
      <c r="D102" s="15" t="s">
        <v>92</v>
      </c>
      <c r="E102" s="74" t="s">
        <v>203</v>
      </c>
      <c r="F102" s="15" t="s">
        <v>19</v>
      </c>
      <c r="G102" s="14">
        <v>45292</v>
      </c>
      <c r="H102" s="15" t="s">
        <v>68</v>
      </c>
      <c r="I102" s="14">
        <v>45323</v>
      </c>
      <c r="J102" s="14">
        <v>45323</v>
      </c>
      <c r="K102" s="15" t="s">
        <v>204</v>
      </c>
      <c r="L102" s="16">
        <v>144000</v>
      </c>
      <c r="M102" s="16">
        <v>144000</v>
      </c>
      <c r="N102" s="16">
        <v>0</v>
      </c>
      <c r="O102" s="16">
        <v>0</v>
      </c>
      <c r="P102" s="15" t="s">
        <v>205</v>
      </c>
    </row>
    <row r="103" spans="1:16" s="9" customFormat="1" ht="25.5">
      <c r="A103" s="28">
        <f t="shared" si="1"/>
        <v>94</v>
      </c>
      <c r="B103" s="15" t="s">
        <v>59</v>
      </c>
      <c r="C103" s="144" t="s">
        <v>27</v>
      </c>
      <c r="D103" s="15" t="s">
        <v>92</v>
      </c>
      <c r="E103" s="74" t="s">
        <v>203</v>
      </c>
      <c r="F103" s="15" t="s">
        <v>28</v>
      </c>
      <c r="G103" s="14">
        <v>45292</v>
      </c>
      <c r="H103" s="15" t="s">
        <v>68</v>
      </c>
      <c r="I103" s="14">
        <v>45323</v>
      </c>
      <c r="J103" s="14">
        <v>45323</v>
      </c>
      <c r="K103" s="15" t="s">
        <v>204</v>
      </c>
      <c r="L103" s="16">
        <v>554184</v>
      </c>
      <c r="M103" s="16">
        <v>554184</v>
      </c>
      <c r="N103" s="16">
        <v>0</v>
      </c>
      <c r="O103" s="16">
        <v>0</v>
      </c>
      <c r="P103" s="15" t="s">
        <v>205</v>
      </c>
    </row>
    <row r="104" spans="1:16" s="9" customFormat="1" ht="25.5">
      <c r="A104" s="28">
        <f t="shared" si="1"/>
        <v>95</v>
      </c>
      <c r="B104" s="15" t="s">
        <v>59</v>
      </c>
      <c r="C104" s="144" t="s">
        <v>27</v>
      </c>
      <c r="D104" s="15" t="s">
        <v>92</v>
      </c>
      <c r="E104" s="74" t="s">
        <v>203</v>
      </c>
      <c r="F104" s="15" t="s">
        <v>20</v>
      </c>
      <c r="G104" s="14">
        <v>45292</v>
      </c>
      <c r="H104" s="15" t="s">
        <v>68</v>
      </c>
      <c r="I104" s="14">
        <v>45323</v>
      </c>
      <c r="J104" s="14">
        <v>45323</v>
      </c>
      <c r="K104" s="15" t="s">
        <v>204</v>
      </c>
      <c r="L104" s="16">
        <v>90000</v>
      </c>
      <c r="M104" s="16">
        <v>90000</v>
      </c>
      <c r="N104" s="16">
        <v>0</v>
      </c>
      <c r="O104" s="16">
        <v>0</v>
      </c>
      <c r="P104" s="15" t="s">
        <v>205</v>
      </c>
    </row>
    <row r="105" spans="1:16" s="9" customFormat="1" ht="25.5">
      <c r="A105" s="28">
        <f t="shared" si="1"/>
        <v>96</v>
      </c>
      <c r="B105" s="15" t="s">
        <v>89</v>
      </c>
      <c r="C105" s="144" t="s">
        <v>90</v>
      </c>
      <c r="D105" s="15" t="s">
        <v>92</v>
      </c>
      <c r="E105" s="74" t="s">
        <v>203</v>
      </c>
      <c r="F105" s="15" t="s">
        <v>19</v>
      </c>
      <c r="G105" s="14">
        <v>45292</v>
      </c>
      <c r="H105" s="15" t="s">
        <v>68</v>
      </c>
      <c r="I105" s="14">
        <v>45323</v>
      </c>
      <c r="J105" s="14">
        <v>45323</v>
      </c>
      <c r="K105" s="15" t="s">
        <v>204</v>
      </c>
      <c r="L105" s="16">
        <v>155850</v>
      </c>
      <c r="M105" s="16">
        <v>155850</v>
      </c>
      <c r="N105" s="16">
        <v>0</v>
      </c>
      <c r="O105" s="16">
        <v>0</v>
      </c>
      <c r="P105" s="15" t="s">
        <v>205</v>
      </c>
    </row>
    <row r="106" spans="1:16" s="9" customFormat="1" ht="25.5">
      <c r="A106" s="28">
        <f t="shared" si="1"/>
        <v>97</v>
      </c>
      <c r="B106" s="15" t="s">
        <v>52</v>
      </c>
      <c r="C106" s="144" t="s">
        <v>26</v>
      </c>
      <c r="D106" s="15" t="s">
        <v>92</v>
      </c>
      <c r="E106" s="74" t="s">
        <v>203</v>
      </c>
      <c r="F106" s="15" t="s">
        <v>19</v>
      </c>
      <c r="G106" s="14">
        <v>45292</v>
      </c>
      <c r="H106" s="15" t="s">
        <v>68</v>
      </c>
      <c r="I106" s="14">
        <v>45323</v>
      </c>
      <c r="J106" s="14">
        <v>45323</v>
      </c>
      <c r="K106" s="15" t="s">
        <v>204</v>
      </c>
      <c r="L106" s="16">
        <v>545990</v>
      </c>
      <c r="M106" s="16">
        <v>545990</v>
      </c>
      <c r="N106" s="16">
        <v>0</v>
      </c>
      <c r="O106" s="16">
        <v>0</v>
      </c>
      <c r="P106" s="15" t="s">
        <v>205</v>
      </c>
    </row>
    <row r="107" spans="1:16" s="9" customFormat="1" ht="25.5">
      <c r="A107" s="28">
        <f t="shared" si="1"/>
        <v>98</v>
      </c>
      <c r="B107" s="15" t="s">
        <v>38</v>
      </c>
      <c r="C107" s="144" t="s">
        <v>39</v>
      </c>
      <c r="D107" s="15" t="s">
        <v>92</v>
      </c>
      <c r="E107" s="74" t="s">
        <v>203</v>
      </c>
      <c r="F107" s="15" t="s">
        <v>40</v>
      </c>
      <c r="G107" s="15" t="s">
        <v>68</v>
      </c>
      <c r="H107" s="15" t="s">
        <v>68</v>
      </c>
      <c r="I107" s="14">
        <v>45323</v>
      </c>
      <c r="J107" s="14">
        <v>45323</v>
      </c>
      <c r="K107" s="15" t="s">
        <v>204</v>
      </c>
      <c r="L107" s="16">
        <v>1110000</v>
      </c>
      <c r="M107" s="16">
        <v>1110000</v>
      </c>
      <c r="N107" s="16">
        <v>0</v>
      </c>
      <c r="O107" s="16">
        <v>0</v>
      </c>
      <c r="P107" s="15" t="s">
        <v>205</v>
      </c>
    </row>
    <row r="108" spans="1:16" s="9" customFormat="1" ht="25.5">
      <c r="A108" s="28">
        <f t="shared" si="1"/>
        <v>99</v>
      </c>
      <c r="B108" s="15" t="s">
        <v>95</v>
      </c>
      <c r="C108" s="144" t="s">
        <v>96</v>
      </c>
      <c r="D108" s="15" t="s">
        <v>92</v>
      </c>
      <c r="E108" s="74" t="s">
        <v>203</v>
      </c>
      <c r="F108" s="15" t="s">
        <v>40</v>
      </c>
      <c r="G108" s="15" t="s">
        <v>68</v>
      </c>
      <c r="H108" s="15" t="s">
        <v>68</v>
      </c>
      <c r="I108" s="14">
        <v>45323</v>
      </c>
      <c r="J108" s="14">
        <v>45323</v>
      </c>
      <c r="K108" s="15" t="s">
        <v>204</v>
      </c>
      <c r="L108" s="16">
        <v>22800</v>
      </c>
      <c r="M108" s="16">
        <v>22800</v>
      </c>
      <c r="N108" s="16">
        <v>0</v>
      </c>
      <c r="O108" s="16">
        <v>0</v>
      </c>
      <c r="P108" s="15" t="s">
        <v>205</v>
      </c>
    </row>
    <row r="109" spans="1:16" s="9" customFormat="1" ht="25.5">
      <c r="A109" s="28">
        <f t="shared" si="1"/>
        <v>100</v>
      </c>
      <c r="B109" s="15" t="s">
        <v>41</v>
      </c>
      <c r="C109" s="144" t="s">
        <v>42</v>
      </c>
      <c r="D109" s="15" t="s">
        <v>92</v>
      </c>
      <c r="E109" s="74" t="s">
        <v>203</v>
      </c>
      <c r="F109" s="15" t="s">
        <v>40</v>
      </c>
      <c r="G109" s="15" t="s">
        <v>68</v>
      </c>
      <c r="H109" s="15" t="s">
        <v>68</v>
      </c>
      <c r="I109" s="14">
        <v>45323</v>
      </c>
      <c r="J109" s="14">
        <v>45323</v>
      </c>
      <c r="K109" s="15" t="s">
        <v>204</v>
      </c>
      <c r="L109" s="16">
        <v>360000</v>
      </c>
      <c r="M109" s="16">
        <v>360000</v>
      </c>
      <c r="N109" s="16">
        <v>0</v>
      </c>
      <c r="O109" s="16">
        <v>0</v>
      </c>
      <c r="P109" s="15" t="s">
        <v>205</v>
      </c>
    </row>
    <row r="110" spans="1:16" s="9" customFormat="1" ht="25.5">
      <c r="A110" s="28">
        <f t="shared" si="1"/>
        <v>101</v>
      </c>
      <c r="B110" s="15" t="s">
        <v>43</v>
      </c>
      <c r="C110" s="144" t="s">
        <v>44</v>
      </c>
      <c r="D110" s="15" t="s">
        <v>92</v>
      </c>
      <c r="E110" s="74" t="s">
        <v>203</v>
      </c>
      <c r="F110" s="15" t="s">
        <v>40</v>
      </c>
      <c r="G110" s="15" t="s">
        <v>68</v>
      </c>
      <c r="H110" s="15" t="s">
        <v>68</v>
      </c>
      <c r="I110" s="14">
        <v>45323</v>
      </c>
      <c r="J110" s="14">
        <v>45323</v>
      </c>
      <c r="K110" s="15" t="s">
        <v>204</v>
      </c>
      <c r="L110" s="16">
        <v>194400</v>
      </c>
      <c r="M110" s="16">
        <v>194400</v>
      </c>
      <c r="N110" s="16">
        <v>0</v>
      </c>
      <c r="O110" s="16">
        <v>0</v>
      </c>
      <c r="P110" s="15" t="s">
        <v>205</v>
      </c>
    </row>
    <row r="111" spans="1:16" s="9" customFormat="1" ht="25.5">
      <c r="A111" s="28">
        <f t="shared" si="1"/>
        <v>102</v>
      </c>
      <c r="B111" s="15" t="s">
        <v>36</v>
      </c>
      <c r="C111" s="144" t="s">
        <v>60</v>
      </c>
      <c r="D111" s="15" t="s">
        <v>92</v>
      </c>
      <c r="E111" s="74" t="s">
        <v>203</v>
      </c>
      <c r="F111" s="15" t="s">
        <v>19</v>
      </c>
      <c r="G111" s="14">
        <v>45292</v>
      </c>
      <c r="H111" s="15" t="s">
        <v>68</v>
      </c>
      <c r="I111" s="14">
        <v>45323</v>
      </c>
      <c r="J111" s="14">
        <v>45323</v>
      </c>
      <c r="K111" s="15" t="s">
        <v>204</v>
      </c>
      <c r="L111" s="16">
        <v>946914</v>
      </c>
      <c r="M111" s="16">
        <v>946914</v>
      </c>
      <c r="N111" s="16">
        <v>0</v>
      </c>
      <c r="O111" s="16">
        <v>0</v>
      </c>
      <c r="P111" s="15" t="s">
        <v>205</v>
      </c>
    </row>
    <row r="112" spans="1:16" s="9" customFormat="1" ht="33">
      <c r="A112" s="28">
        <f t="shared" si="1"/>
        <v>103</v>
      </c>
      <c r="B112" s="99" t="s">
        <v>114</v>
      </c>
      <c r="C112" s="12" t="s">
        <v>305</v>
      </c>
      <c r="D112" s="15" t="s">
        <v>92</v>
      </c>
      <c r="E112" s="74" t="s">
        <v>203</v>
      </c>
      <c r="F112" s="15" t="s">
        <v>19</v>
      </c>
      <c r="G112" s="14">
        <v>45292</v>
      </c>
      <c r="H112" s="15" t="s">
        <v>68</v>
      </c>
      <c r="I112" s="14">
        <v>45323</v>
      </c>
      <c r="J112" s="14">
        <v>45323</v>
      </c>
      <c r="K112" s="15" t="s">
        <v>204</v>
      </c>
      <c r="L112" s="123">
        <v>184756</v>
      </c>
      <c r="M112" s="123">
        <v>184756</v>
      </c>
      <c r="N112" s="16">
        <v>0</v>
      </c>
      <c r="O112" s="16">
        <v>0</v>
      </c>
      <c r="P112" s="15" t="s">
        <v>205</v>
      </c>
    </row>
    <row r="113" spans="1:17" s="9" customFormat="1" ht="25.5">
      <c r="A113" s="28">
        <f t="shared" si="1"/>
        <v>104</v>
      </c>
      <c r="B113" s="15" t="s">
        <v>17</v>
      </c>
      <c r="C113" s="144" t="s">
        <v>62</v>
      </c>
      <c r="D113" s="15" t="s">
        <v>92</v>
      </c>
      <c r="E113" s="74" t="s">
        <v>203</v>
      </c>
      <c r="F113" s="15" t="s">
        <v>19</v>
      </c>
      <c r="G113" s="14">
        <v>45292</v>
      </c>
      <c r="H113" s="15" t="s">
        <v>68</v>
      </c>
      <c r="I113" s="14">
        <v>45323</v>
      </c>
      <c r="J113" s="14">
        <v>45323</v>
      </c>
      <c r="K113" s="15" t="s">
        <v>204</v>
      </c>
      <c r="L113" s="16">
        <v>356260</v>
      </c>
      <c r="M113" s="16">
        <v>356260</v>
      </c>
      <c r="N113" s="16">
        <v>0</v>
      </c>
      <c r="O113" s="16">
        <v>0</v>
      </c>
      <c r="P113" s="15" t="s">
        <v>205</v>
      </c>
    </row>
    <row r="114" spans="1:17" s="9" customFormat="1" ht="25.5">
      <c r="A114" s="28">
        <f t="shared" si="1"/>
        <v>105</v>
      </c>
      <c r="B114" s="15" t="s">
        <v>17</v>
      </c>
      <c r="C114" s="144" t="s">
        <v>62</v>
      </c>
      <c r="D114" s="15" t="s">
        <v>92</v>
      </c>
      <c r="E114" s="74" t="s">
        <v>203</v>
      </c>
      <c r="F114" s="15" t="s">
        <v>19</v>
      </c>
      <c r="G114" s="14">
        <v>45292</v>
      </c>
      <c r="H114" s="15" t="s">
        <v>68</v>
      </c>
      <c r="I114" s="14">
        <v>45323</v>
      </c>
      <c r="J114" s="14">
        <v>45323</v>
      </c>
      <c r="K114" s="15" t="s">
        <v>204</v>
      </c>
      <c r="L114" s="124">
        <v>116550</v>
      </c>
      <c r="M114" s="124">
        <v>116550</v>
      </c>
      <c r="N114" s="16">
        <v>0</v>
      </c>
      <c r="O114" s="16">
        <v>0</v>
      </c>
      <c r="P114" s="15" t="s">
        <v>205</v>
      </c>
      <c r="Q114" s="4"/>
    </row>
    <row r="115" spans="1:17" s="9" customFormat="1" ht="25.5">
      <c r="A115" s="28">
        <f t="shared" si="1"/>
        <v>106</v>
      </c>
      <c r="B115" s="15" t="s">
        <v>63</v>
      </c>
      <c r="C115" s="144" t="s">
        <v>64</v>
      </c>
      <c r="D115" s="15" t="s">
        <v>92</v>
      </c>
      <c r="E115" s="74" t="s">
        <v>203</v>
      </c>
      <c r="F115" s="15" t="s">
        <v>19</v>
      </c>
      <c r="G115" s="14">
        <v>45292</v>
      </c>
      <c r="H115" s="15" t="s">
        <v>68</v>
      </c>
      <c r="I115" s="14">
        <v>45323</v>
      </c>
      <c r="J115" s="14">
        <v>45323</v>
      </c>
      <c r="K115" s="15" t="s">
        <v>204</v>
      </c>
      <c r="L115" s="16">
        <v>1978275.6</v>
      </c>
      <c r="M115" s="16">
        <v>1978275.6</v>
      </c>
      <c r="N115" s="16">
        <v>0</v>
      </c>
      <c r="O115" s="16">
        <v>0</v>
      </c>
      <c r="P115" s="15" t="s">
        <v>205</v>
      </c>
      <c r="Q115" s="4"/>
    </row>
    <row r="116" spans="1:17" s="9" customFormat="1" ht="25.5">
      <c r="A116" s="28">
        <f t="shared" si="1"/>
        <v>107</v>
      </c>
      <c r="B116" s="15" t="s">
        <v>24</v>
      </c>
      <c r="C116" s="144" t="s">
        <v>25</v>
      </c>
      <c r="D116" s="15" t="s">
        <v>92</v>
      </c>
      <c r="E116" s="74" t="s">
        <v>203</v>
      </c>
      <c r="F116" s="15" t="s">
        <v>19</v>
      </c>
      <c r="G116" s="14">
        <v>45292</v>
      </c>
      <c r="H116" s="15" t="s">
        <v>68</v>
      </c>
      <c r="I116" s="14">
        <v>45323</v>
      </c>
      <c r="J116" s="14">
        <v>45323</v>
      </c>
      <c r="K116" s="15" t="s">
        <v>204</v>
      </c>
      <c r="L116" s="16">
        <v>2399220.4</v>
      </c>
      <c r="M116" s="16">
        <v>2399220.4</v>
      </c>
      <c r="N116" s="16">
        <v>0</v>
      </c>
      <c r="O116" s="16">
        <v>0</v>
      </c>
      <c r="P116" s="15" t="s">
        <v>205</v>
      </c>
      <c r="Q116" s="4"/>
    </row>
    <row r="117" spans="1:17" s="9" customFormat="1" ht="25.5">
      <c r="A117" s="28">
        <f t="shared" si="1"/>
        <v>108</v>
      </c>
      <c r="B117" s="15" t="s">
        <v>45</v>
      </c>
      <c r="C117" s="144" t="s">
        <v>67</v>
      </c>
      <c r="D117" s="15" t="s">
        <v>92</v>
      </c>
      <c r="E117" s="74" t="s">
        <v>203</v>
      </c>
      <c r="F117" s="15" t="s">
        <v>19</v>
      </c>
      <c r="G117" s="14">
        <v>45292</v>
      </c>
      <c r="H117" s="15" t="s">
        <v>68</v>
      </c>
      <c r="I117" s="14">
        <v>45323</v>
      </c>
      <c r="J117" s="14">
        <v>45323</v>
      </c>
      <c r="K117" s="15" t="s">
        <v>204</v>
      </c>
      <c r="L117" s="16">
        <v>424800</v>
      </c>
      <c r="M117" s="16">
        <v>424800</v>
      </c>
      <c r="N117" s="16">
        <v>0</v>
      </c>
      <c r="O117" s="16">
        <v>0</v>
      </c>
      <c r="P117" s="15" t="s">
        <v>205</v>
      </c>
      <c r="Q117" s="4"/>
    </row>
    <row r="118" spans="1:17" s="9" customFormat="1" ht="25.5">
      <c r="A118" s="28">
        <f t="shared" si="1"/>
        <v>109</v>
      </c>
      <c r="B118" s="20" t="s">
        <v>54</v>
      </c>
      <c r="C118" s="143" t="s">
        <v>48</v>
      </c>
      <c r="D118" s="20" t="s">
        <v>97</v>
      </c>
      <c r="E118" s="20" t="s">
        <v>203</v>
      </c>
      <c r="F118" s="20" t="s">
        <v>19</v>
      </c>
      <c r="G118" s="29">
        <v>45292</v>
      </c>
      <c r="H118" s="20" t="s">
        <v>68</v>
      </c>
      <c r="I118" s="29">
        <v>45323</v>
      </c>
      <c r="J118" s="29">
        <v>45323</v>
      </c>
      <c r="K118" s="20" t="s">
        <v>204</v>
      </c>
      <c r="L118" s="21">
        <v>3781591.08</v>
      </c>
      <c r="M118" s="21">
        <v>3781591.08</v>
      </c>
      <c r="N118" s="21">
        <v>0</v>
      </c>
      <c r="O118" s="21">
        <v>0</v>
      </c>
      <c r="P118" s="20" t="s">
        <v>205</v>
      </c>
      <c r="Q118" s="4"/>
    </row>
    <row r="119" spans="1:17" s="9" customFormat="1" ht="25.5">
      <c r="A119" s="28">
        <f t="shared" si="1"/>
        <v>110</v>
      </c>
      <c r="B119" s="15" t="s">
        <v>59</v>
      </c>
      <c r="C119" s="144" t="s">
        <v>27</v>
      </c>
      <c r="D119" s="15" t="s">
        <v>97</v>
      </c>
      <c r="E119" s="15" t="s">
        <v>203</v>
      </c>
      <c r="F119" s="15" t="s">
        <v>28</v>
      </c>
      <c r="G119" s="14">
        <v>45292</v>
      </c>
      <c r="H119" s="15" t="s">
        <v>68</v>
      </c>
      <c r="I119" s="14">
        <v>45323</v>
      </c>
      <c r="J119" s="14">
        <v>45323</v>
      </c>
      <c r="K119" s="15" t="s">
        <v>204</v>
      </c>
      <c r="L119" s="19">
        <v>477380.41</v>
      </c>
      <c r="M119" s="19">
        <v>477380.41</v>
      </c>
      <c r="N119" s="19">
        <v>0</v>
      </c>
      <c r="O119" s="19">
        <v>0</v>
      </c>
      <c r="P119" s="15" t="s">
        <v>222</v>
      </c>
      <c r="Q119" s="4"/>
    </row>
    <row r="120" spans="1:17" s="9" customFormat="1" ht="25.5">
      <c r="A120" s="28">
        <f t="shared" si="1"/>
        <v>111</v>
      </c>
      <c r="B120" s="15" t="s">
        <v>59</v>
      </c>
      <c r="C120" s="144" t="s">
        <v>27</v>
      </c>
      <c r="D120" s="15" t="s">
        <v>97</v>
      </c>
      <c r="E120" s="15" t="s">
        <v>203</v>
      </c>
      <c r="F120" s="15" t="s">
        <v>20</v>
      </c>
      <c r="G120" s="14">
        <v>45292</v>
      </c>
      <c r="H120" s="15" t="s">
        <v>68</v>
      </c>
      <c r="I120" s="14">
        <v>45323</v>
      </c>
      <c r="J120" s="14">
        <v>45323</v>
      </c>
      <c r="K120" s="15" t="s">
        <v>204</v>
      </c>
      <c r="L120" s="19">
        <v>677772</v>
      </c>
      <c r="M120" s="19">
        <v>677772</v>
      </c>
      <c r="N120" s="19">
        <v>0</v>
      </c>
      <c r="O120" s="19">
        <v>0</v>
      </c>
      <c r="P120" s="15" t="s">
        <v>213</v>
      </c>
      <c r="Q120" s="4"/>
    </row>
    <row r="121" spans="1:17" s="9" customFormat="1" ht="25.5">
      <c r="A121" s="28">
        <f t="shared" si="1"/>
        <v>112</v>
      </c>
      <c r="B121" s="15" t="s">
        <v>31</v>
      </c>
      <c r="C121" s="144" t="s">
        <v>98</v>
      </c>
      <c r="D121" s="15" t="s">
        <v>97</v>
      </c>
      <c r="E121" s="15" t="s">
        <v>203</v>
      </c>
      <c r="F121" s="15" t="s">
        <v>19</v>
      </c>
      <c r="G121" s="14">
        <v>45292</v>
      </c>
      <c r="H121" s="15" t="s">
        <v>68</v>
      </c>
      <c r="I121" s="14">
        <v>45323</v>
      </c>
      <c r="J121" s="14">
        <v>45323</v>
      </c>
      <c r="K121" s="15" t="s">
        <v>204</v>
      </c>
      <c r="L121" s="19">
        <v>144190</v>
      </c>
      <c r="M121" s="19">
        <v>144190</v>
      </c>
      <c r="N121" s="19">
        <v>0</v>
      </c>
      <c r="O121" s="19">
        <v>0</v>
      </c>
      <c r="P121" s="15" t="s">
        <v>223</v>
      </c>
      <c r="Q121" s="4"/>
    </row>
    <row r="122" spans="1:17" s="9" customFormat="1" ht="25.5">
      <c r="A122" s="28">
        <f t="shared" si="1"/>
        <v>113</v>
      </c>
      <c r="B122" s="15" t="s">
        <v>99</v>
      </c>
      <c r="C122" s="144" t="s">
        <v>100</v>
      </c>
      <c r="D122" s="15" t="s">
        <v>97</v>
      </c>
      <c r="E122" s="15" t="s">
        <v>203</v>
      </c>
      <c r="F122" s="15" t="s">
        <v>19</v>
      </c>
      <c r="G122" s="14">
        <v>45383</v>
      </c>
      <c r="H122" s="15" t="s">
        <v>68</v>
      </c>
      <c r="I122" s="14">
        <v>45413</v>
      </c>
      <c r="J122" s="14">
        <v>45413</v>
      </c>
      <c r="K122" s="15" t="s">
        <v>204</v>
      </c>
      <c r="L122" s="19">
        <v>79800</v>
      </c>
      <c r="M122" s="19">
        <v>79800</v>
      </c>
      <c r="N122" s="19">
        <v>0</v>
      </c>
      <c r="O122" s="19">
        <v>0</v>
      </c>
      <c r="P122" s="15" t="s">
        <v>224</v>
      </c>
      <c r="Q122" s="4"/>
    </row>
    <row r="123" spans="1:17" s="9" customFormat="1" ht="25.5">
      <c r="A123" s="28">
        <f t="shared" si="1"/>
        <v>114</v>
      </c>
      <c r="B123" s="15" t="s">
        <v>52</v>
      </c>
      <c r="C123" s="144" t="s">
        <v>26</v>
      </c>
      <c r="D123" s="15" t="s">
        <v>97</v>
      </c>
      <c r="E123" s="15" t="s">
        <v>203</v>
      </c>
      <c r="F123" s="15" t="s">
        <v>19</v>
      </c>
      <c r="G123" s="14">
        <v>45292</v>
      </c>
      <c r="H123" s="15" t="s">
        <v>68</v>
      </c>
      <c r="I123" s="14">
        <v>45323</v>
      </c>
      <c r="J123" s="14">
        <v>45323</v>
      </c>
      <c r="K123" s="15" t="s">
        <v>204</v>
      </c>
      <c r="L123" s="19">
        <v>1303531.5900000001</v>
      </c>
      <c r="M123" s="19">
        <v>1303531.5900000001</v>
      </c>
      <c r="N123" s="19">
        <v>0</v>
      </c>
      <c r="O123" s="19">
        <v>0</v>
      </c>
      <c r="P123" s="15" t="s">
        <v>205</v>
      </c>
      <c r="Q123" s="4"/>
    </row>
    <row r="124" spans="1:17" s="9" customFormat="1" ht="25.5">
      <c r="A124" s="28">
        <f t="shared" si="1"/>
        <v>115</v>
      </c>
      <c r="B124" s="15" t="s">
        <v>38</v>
      </c>
      <c r="C124" s="144" t="s">
        <v>39</v>
      </c>
      <c r="D124" s="15" t="s">
        <v>97</v>
      </c>
      <c r="E124" s="15" t="s">
        <v>203</v>
      </c>
      <c r="F124" s="15" t="s">
        <v>40</v>
      </c>
      <c r="G124" s="15" t="s">
        <v>68</v>
      </c>
      <c r="H124" s="15" t="s">
        <v>68</v>
      </c>
      <c r="I124" s="14">
        <v>45323</v>
      </c>
      <c r="J124" s="14">
        <v>45323</v>
      </c>
      <c r="K124" s="15" t="s">
        <v>204</v>
      </c>
      <c r="L124" s="19">
        <v>917508</v>
      </c>
      <c r="M124" s="19">
        <v>917508</v>
      </c>
      <c r="N124" s="19">
        <v>0</v>
      </c>
      <c r="O124" s="19">
        <v>0</v>
      </c>
      <c r="P124" s="15" t="s">
        <v>205</v>
      </c>
      <c r="Q124" s="4"/>
    </row>
    <row r="125" spans="1:17" s="9" customFormat="1" ht="25.5">
      <c r="A125" s="28">
        <f t="shared" si="1"/>
        <v>116</v>
      </c>
      <c r="B125" s="15" t="s">
        <v>95</v>
      </c>
      <c r="C125" s="144" t="s">
        <v>96</v>
      </c>
      <c r="D125" s="15" t="s">
        <v>97</v>
      </c>
      <c r="E125" s="15" t="s">
        <v>203</v>
      </c>
      <c r="F125" s="15" t="s">
        <v>40</v>
      </c>
      <c r="G125" s="15" t="s">
        <v>68</v>
      </c>
      <c r="H125" s="15" t="s">
        <v>68</v>
      </c>
      <c r="I125" s="14">
        <v>45323</v>
      </c>
      <c r="J125" s="14">
        <v>45323</v>
      </c>
      <c r="K125" s="15" t="s">
        <v>204</v>
      </c>
      <c r="L125" s="19">
        <v>26638.92</v>
      </c>
      <c r="M125" s="19">
        <v>26638.92</v>
      </c>
      <c r="N125" s="19">
        <v>0</v>
      </c>
      <c r="O125" s="19">
        <v>0</v>
      </c>
      <c r="P125" s="15" t="s">
        <v>205</v>
      </c>
      <c r="Q125" s="4"/>
    </row>
    <row r="126" spans="1:17" s="9" customFormat="1" ht="25.5">
      <c r="A126" s="28">
        <f t="shared" si="1"/>
        <v>117</v>
      </c>
      <c r="B126" s="15" t="s">
        <v>41</v>
      </c>
      <c r="C126" s="144" t="s">
        <v>42</v>
      </c>
      <c r="D126" s="15" t="s">
        <v>97</v>
      </c>
      <c r="E126" s="15" t="s">
        <v>203</v>
      </c>
      <c r="F126" s="15" t="s">
        <v>40</v>
      </c>
      <c r="G126" s="15" t="s">
        <v>68</v>
      </c>
      <c r="H126" s="15" t="s">
        <v>68</v>
      </c>
      <c r="I126" s="14">
        <v>45323</v>
      </c>
      <c r="J126" s="14">
        <v>45323</v>
      </c>
      <c r="K126" s="15" t="s">
        <v>204</v>
      </c>
      <c r="L126" s="19">
        <v>576000</v>
      </c>
      <c r="M126" s="19">
        <v>576000</v>
      </c>
      <c r="N126" s="19">
        <v>0</v>
      </c>
      <c r="O126" s="19">
        <v>0</v>
      </c>
      <c r="P126" s="15" t="s">
        <v>205</v>
      </c>
      <c r="Q126" s="4"/>
    </row>
    <row r="127" spans="1:17" s="9" customFormat="1" ht="29.25" customHeight="1">
      <c r="A127" s="28">
        <f t="shared" si="1"/>
        <v>118</v>
      </c>
      <c r="B127" s="15" t="s">
        <v>43</v>
      </c>
      <c r="C127" s="144" t="s">
        <v>44</v>
      </c>
      <c r="D127" s="15" t="s">
        <v>97</v>
      </c>
      <c r="E127" s="15" t="s">
        <v>203</v>
      </c>
      <c r="F127" s="15" t="s">
        <v>40</v>
      </c>
      <c r="G127" s="15" t="s">
        <v>68</v>
      </c>
      <c r="H127" s="15" t="s">
        <v>68</v>
      </c>
      <c r="I127" s="14">
        <v>45323</v>
      </c>
      <c r="J127" s="14">
        <v>45323</v>
      </c>
      <c r="K127" s="15" t="s">
        <v>204</v>
      </c>
      <c r="L127" s="19">
        <v>30000</v>
      </c>
      <c r="M127" s="19">
        <v>30000</v>
      </c>
      <c r="N127" s="19">
        <v>0</v>
      </c>
      <c r="O127" s="19">
        <v>0</v>
      </c>
      <c r="P127" s="15" t="s">
        <v>205</v>
      </c>
      <c r="Q127" s="4"/>
    </row>
    <row r="128" spans="1:17" s="9" customFormat="1" ht="25.5">
      <c r="A128" s="28">
        <f t="shared" si="1"/>
        <v>119</v>
      </c>
      <c r="B128" s="15" t="s">
        <v>36</v>
      </c>
      <c r="C128" s="144" t="s">
        <v>60</v>
      </c>
      <c r="D128" s="15" t="s">
        <v>97</v>
      </c>
      <c r="E128" s="15" t="s">
        <v>203</v>
      </c>
      <c r="F128" s="15" t="s">
        <v>19</v>
      </c>
      <c r="G128" s="14">
        <v>45292</v>
      </c>
      <c r="H128" s="15" t="s">
        <v>68</v>
      </c>
      <c r="I128" s="14">
        <v>45323</v>
      </c>
      <c r="J128" s="14">
        <v>45323</v>
      </c>
      <c r="K128" s="15" t="s">
        <v>204</v>
      </c>
      <c r="L128" s="19">
        <v>3113400</v>
      </c>
      <c r="M128" s="19">
        <v>3113400</v>
      </c>
      <c r="N128" s="19">
        <v>0</v>
      </c>
      <c r="O128" s="19">
        <v>0</v>
      </c>
      <c r="P128" s="15" t="s">
        <v>205</v>
      </c>
      <c r="Q128" s="4"/>
    </row>
    <row r="129" spans="1:17" s="9" customFormat="1" ht="25.5">
      <c r="A129" s="28">
        <f t="shared" si="1"/>
        <v>120</v>
      </c>
      <c r="B129" s="15" t="s">
        <v>33</v>
      </c>
      <c r="C129" s="144" t="s">
        <v>65</v>
      </c>
      <c r="D129" s="15" t="s">
        <v>97</v>
      </c>
      <c r="E129" s="15" t="s">
        <v>203</v>
      </c>
      <c r="F129" s="15" t="s">
        <v>19</v>
      </c>
      <c r="G129" s="14">
        <v>45292</v>
      </c>
      <c r="H129" s="15" t="s">
        <v>68</v>
      </c>
      <c r="I129" s="14">
        <v>45323</v>
      </c>
      <c r="J129" s="14">
        <v>45323</v>
      </c>
      <c r="K129" s="15" t="s">
        <v>204</v>
      </c>
      <c r="L129" s="19">
        <v>260483</v>
      </c>
      <c r="M129" s="19">
        <v>260483</v>
      </c>
      <c r="N129" s="19">
        <v>0</v>
      </c>
      <c r="O129" s="19">
        <v>0</v>
      </c>
      <c r="P129" s="15" t="s">
        <v>225</v>
      </c>
      <c r="Q129" s="4"/>
    </row>
    <row r="130" spans="1:17" s="9" customFormat="1" ht="25.5">
      <c r="A130" s="28">
        <f t="shared" si="1"/>
        <v>121</v>
      </c>
      <c r="B130" s="15" t="s">
        <v>57</v>
      </c>
      <c r="C130" s="144" t="s">
        <v>61</v>
      </c>
      <c r="D130" s="15" t="s">
        <v>97</v>
      </c>
      <c r="E130" s="15" t="s">
        <v>203</v>
      </c>
      <c r="F130" s="15" t="s">
        <v>19</v>
      </c>
      <c r="G130" s="14">
        <v>45292</v>
      </c>
      <c r="H130" s="15" t="s">
        <v>68</v>
      </c>
      <c r="I130" s="14">
        <v>45323</v>
      </c>
      <c r="J130" s="14">
        <v>45323</v>
      </c>
      <c r="K130" s="15" t="s">
        <v>204</v>
      </c>
      <c r="L130" s="19">
        <v>964130</v>
      </c>
      <c r="M130" s="19">
        <v>964130</v>
      </c>
      <c r="N130" s="19">
        <v>0</v>
      </c>
      <c r="O130" s="19">
        <v>0</v>
      </c>
      <c r="P130" s="15" t="s">
        <v>225</v>
      </c>
      <c r="Q130" s="4"/>
    </row>
    <row r="131" spans="1:17" s="9" customFormat="1" ht="25.5">
      <c r="A131" s="28">
        <f t="shared" si="1"/>
        <v>122</v>
      </c>
      <c r="B131" s="15" t="s">
        <v>17</v>
      </c>
      <c r="C131" s="144" t="s">
        <v>62</v>
      </c>
      <c r="D131" s="15" t="s">
        <v>97</v>
      </c>
      <c r="E131" s="15" t="s">
        <v>203</v>
      </c>
      <c r="F131" s="15" t="s">
        <v>19</v>
      </c>
      <c r="G131" s="14">
        <v>45292</v>
      </c>
      <c r="H131" s="15" t="s">
        <v>68</v>
      </c>
      <c r="I131" s="14">
        <v>45323</v>
      </c>
      <c r="J131" s="14">
        <v>45323</v>
      </c>
      <c r="K131" s="15" t="s">
        <v>204</v>
      </c>
      <c r="L131" s="19">
        <v>1550000</v>
      </c>
      <c r="M131" s="19">
        <v>1550000</v>
      </c>
      <c r="N131" s="19">
        <v>0</v>
      </c>
      <c r="O131" s="19">
        <v>0</v>
      </c>
      <c r="P131" s="15" t="s">
        <v>205</v>
      </c>
      <c r="Q131" s="4"/>
    </row>
    <row r="132" spans="1:17" s="9" customFormat="1" ht="25.5">
      <c r="A132" s="28">
        <f t="shared" si="1"/>
        <v>123</v>
      </c>
      <c r="B132" s="15" t="s">
        <v>29</v>
      </c>
      <c r="C132" s="144" t="s">
        <v>91</v>
      </c>
      <c r="D132" s="15" t="s">
        <v>97</v>
      </c>
      <c r="E132" s="15" t="s">
        <v>203</v>
      </c>
      <c r="F132" s="15" t="s">
        <v>19</v>
      </c>
      <c r="G132" s="14">
        <v>45383</v>
      </c>
      <c r="H132" s="15" t="s">
        <v>68</v>
      </c>
      <c r="I132" s="14">
        <v>45413</v>
      </c>
      <c r="J132" s="14">
        <v>45413</v>
      </c>
      <c r="K132" s="15" t="s">
        <v>204</v>
      </c>
      <c r="L132" s="19">
        <v>133801</v>
      </c>
      <c r="M132" s="19">
        <v>133801</v>
      </c>
      <c r="N132" s="19">
        <v>0</v>
      </c>
      <c r="O132" s="19">
        <v>0</v>
      </c>
      <c r="P132" s="15" t="s">
        <v>226</v>
      </c>
      <c r="Q132" s="4"/>
    </row>
    <row r="133" spans="1:17" s="9" customFormat="1" ht="38.25">
      <c r="A133" s="28">
        <f t="shared" ref="A133:A191" si="2">A132+1</f>
        <v>124</v>
      </c>
      <c r="B133" s="15" t="s">
        <v>101</v>
      </c>
      <c r="C133" s="144" t="s">
        <v>102</v>
      </c>
      <c r="D133" s="15" t="s">
        <v>97</v>
      </c>
      <c r="E133" s="15" t="s">
        <v>203</v>
      </c>
      <c r="F133" s="15" t="s">
        <v>19</v>
      </c>
      <c r="G133" s="14">
        <v>45292</v>
      </c>
      <c r="H133" s="15" t="s">
        <v>68</v>
      </c>
      <c r="I133" s="14">
        <v>45323</v>
      </c>
      <c r="J133" s="14">
        <v>45323</v>
      </c>
      <c r="K133" s="15" t="s">
        <v>204</v>
      </c>
      <c r="L133" s="19">
        <v>40466</v>
      </c>
      <c r="M133" s="19">
        <v>40466</v>
      </c>
      <c r="N133" s="19">
        <v>0</v>
      </c>
      <c r="O133" s="19">
        <v>0</v>
      </c>
      <c r="P133" s="15" t="s">
        <v>205</v>
      </c>
      <c r="Q133" s="4"/>
    </row>
    <row r="134" spans="1:17" s="9" customFormat="1" ht="25.5">
      <c r="A134" s="28">
        <f t="shared" si="2"/>
        <v>125</v>
      </c>
      <c r="B134" s="15" t="s">
        <v>103</v>
      </c>
      <c r="C134" s="144" t="s">
        <v>100</v>
      </c>
      <c r="D134" s="15" t="s">
        <v>97</v>
      </c>
      <c r="E134" s="15" t="s">
        <v>203</v>
      </c>
      <c r="F134" s="15" t="s">
        <v>19</v>
      </c>
      <c r="G134" s="14">
        <v>45292</v>
      </c>
      <c r="H134" s="15" t="s">
        <v>68</v>
      </c>
      <c r="I134" s="14">
        <v>45323</v>
      </c>
      <c r="J134" s="14">
        <v>45323</v>
      </c>
      <c r="K134" s="15" t="s">
        <v>204</v>
      </c>
      <c r="L134" s="19">
        <v>211830</v>
      </c>
      <c r="M134" s="19">
        <v>211830</v>
      </c>
      <c r="N134" s="19">
        <v>0</v>
      </c>
      <c r="O134" s="19">
        <v>0</v>
      </c>
      <c r="P134" s="15" t="s">
        <v>225</v>
      </c>
      <c r="Q134" s="4"/>
    </row>
    <row r="135" spans="1:17" s="9" customFormat="1" ht="25.5">
      <c r="A135" s="28">
        <f t="shared" si="2"/>
        <v>126</v>
      </c>
      <c r="B135" s="15" t="s">
        <v>63</v>
      </c>
      <c r="C135" s="144" t="s">
        <v>64</v>
      </c>
      <c r="D135" s="15" t="s">
        <v>97</v>
      </c>
      <c r="E135" s="15" t="s">
        <v>203</v>
      </c>
      <c r="F135" s="15" t="s">
        <v>19</v>
      </c>
      <c r="G135" s="15" t="s">
        <v>68</v>
      </c>
      <c r="H135" s="15" t="s">
        <v>68</v>
      </c>
      <c r="I135" s="14">
        <v>45323</v>
      </c>
      <c r="J135" s="14">
        <v>45323</v>
      </c>
      <c r="K135" s="15" t="s">
        <v>204</v>
      </c>
      <c r="L135" s="19">
        <v>3792000</v>
      </c>
      <c r="M135" s="19">
        <v>3792000</v>
      </c>
      <c r="N135" s="19">
        <v>0</v>
      </c>
      <c r="O135" s="19">
        <v>0</v>
      </c>
      <c r="P135" s="15" t="s">
        <v>205</v>
      </c>
      <c r="Q135" s="5"/>
    </row>
    <row r="136" spans="1:17" s="9" customFormat="1" ht="25.5">
      <c r="A136" s="28">
        <f t="shared" si="2"/>
        <v>127</v>
      </c>
      <c r="B136" s="15" t="s">
        <v>24</v>
      </c>
      <c r="C136" s="144" t="s">
        <v>25</v>
      </c>
      <c r="D136" s="15" t="s">
        <v>97</v>
      </c>
      <c r="E136" s="15" t="s">
        <v>203</v>
      </c>
      <c r="F136" s="15" t="s">
        <v>19</v>
      </c>
      <c r="G136" s="14">
        <v>45292</v>
      </c>
      <c r="H136" s="15" t="s">
        <v>68</v>
      </c>
      <c r="I136" s="14">
        <v>45323</v>
      </c>
      <c r="J136" s="14">
        <v>45323</v>
      </c>
      <c r="K136" s="15" t="s">
        <v>204</v>
      </c>
      <c r="L136" s="19">
        <v>5814378</v>
      </c>
      <c r="M136" s="19">
        <v>5814378</v>
      </c>
      <c r="N136" s="19">
        <v>0</v>
      </c>
      <c r="O136" s="19">
        <v>0</v>
      </c>
      <c r="P136" s="15" t="s">
        <v>205</v>
      </c>
      <c r="Q136" s="5"/>
    </row>
    <row r="137" spans="1:17" s="9" customFormat="1" ht="25.5">
      <c r="A137" s="28">
        <f t="shared" si="2"/>
        <v>128</v>
      </c>
      <c r="B137" s="15" t="s">
        <v>24</v>
      </c>
      <c r="C137" s="144" t="s">
        <v>25</v>
      </c>
      <c r="D137" s="15" t="s">
        <v>97</v>
      </c>
      <c r="E137" s="15" t="s">
        <v>203</v>
      </c>
      <c r="F137" s="15" t="s">
        <v>19</v>
      </c>
      <c r="G137" s="14">
        <v>45292</v>
      </c>
      <c r="H137" s="15" t="s">
        <v>68</v>
      </c>
      <c r="I137" s="14">
        <v>45323</v>
      </c>
      <c r="J137" s="14">
        <v>45323</v>
      </c>
      <c r="K137" s="15" t="s">
        <v>204</v>
      </c>
      <c r="L137" s="19">
        <v>240000</v>
      </c>
      <c r="M137" s="19">
        <v>240000</v>
      </c>
      <c r="N137" s="19">
        <v>0</v>
      </c>
      <c r="O137" s="19">
        <v>0</v>
      </c>
      <c r="P137" s="15" t="s">
        <v>205</v>
      </c>
      <c r="Q137" s="5"/>
    </row>
    <row r="138" spans="1:17" s="9" customFormat="1" ht="25.5">
      <c r="A138" s="28">
        <f t="shared" si="2"/>
        <v>129</v>
      </c>
      <c r="B138" s="15" t="s">
        <v>45</v>
      </c>
      <c r="C138" s="144" t="s">
        <v>67</v>
      </c>
      <c r="D138" s="15" t="s">
        <v>97</v>
      </c>
      <c r="E138" s="15" t="s">
        <v>203</v>
      </c>
      <c r="F138" s="15" t="s">
        <v>19</v>
      </c>
      <c r="G138" s="14">
        <v>45292</v>
      </c>
      <c r="H138" s="15" t="s">
        <v>68</v>
      </c>
      <c r="I138" s="14">
        <v>45323</v>
      </c>
      <c r="J138" s="14">
        <v>45323</v>
      </c>
      <c r="K138" s="15" t="s">
        <v>204</v>
      </c>
      <c r="L138" s="19">
        <v>600000</v>
      </c>
      <c r="M138" s="19">
        <v>600000</v>
      </c>
      <c r="N138" s="19">
        <v>0</v>
      </c>
      <c r="O138" s="19">
        <v>0</v>
      </c>
      <c r="P138" s="15" t="s">
        <v>205</v>
      </c>
      <c r="Q138" s="5"/>
    </row>
    <row r="139" spans="1:17" s="9" customFormat="1" ht="25.5">
      <c r="A139" s="28">
        <f t="shared" si="2"/>
        <v>130</v>
      </c>
      <c r="B139" s="15" t="s">
        <v>105</v>
      </c>
      <c r="C139" s="144" t="s">
        <v>106</v>
      </c>
      <c r="D139" s="15" t="s">
        <v>97</v>
      </c>
      <c r="E139" s="15" t="s">
        <v>203</v>
      </c>
      <c r="F139" s="15" t="s">
        <v>19</v>
      </c>
      <c r="G139" s="14">
        <v>45292</v>
      </c>
      <c r="H139" s="15" t="s">
        <v>68</v>
      </c>
      <c r="I139" s="14">
        <v>45323</v>
      </c>
      <c r="J139" s="14">
        <v>45323</v>
      </c>
      <c r="K139" s="15" t="s">
        <v>204</v>
      </c>
      <c r="L139" s="19">
        <v>80600</v>
      </c>
      <c r="M139" s="19">
        <v>80600</v>
      </c>
      <c r="N139" s="19">
        <v>0</v>
      </c>
      <c r="O139" s="19">
        <v>0</v>
      </c>
      <c r="P139" s="15" t="s">
        <v>205</v>
      </c>
      <c r="Q139" s="5"/>
    </row>
    <row r="140" spans="1:17" s="9" customFormat="1" ht="25.5">
      <c r="A140" s="28">
        <f t="shared" si="2"/>
        <v>131</v>
      </c>
      <c r="B140" s="20" t="s">
        <v>54</v>
      </c>
      <c r="C140" s="143" t="s">
        <v>48</v>
      </c>
      <c r="D140" s="20" t="s">
        <v>107</v>
      </c>
      <c r="E140" s="20" t="s">
        <v>203</v>
      </c>
      <c r="F140" s="20" t="s">
        <v>19</v>
      </c>
      <c r="G140" s="29">
        <v>45292</v>
      </c>
      <c r="H140" s="20" t="s">
        <v>68</v>
      </c>
      <c r="I140" s="29">
        <v>45323</v>
      </c>
      <c r="J140" s="29">
        <v>45323</v>
      </c>
      <c r="K140" s="20" t="s">
        <v>204</v>
      </c>
      <c r="L140" s="36">
        <v>311560</v>
      </c>
      <c r="M140" s="36">
        <v>311560</v>
      </c>
      <c r="N140" s="36">
        <v>0</v>
      </c>
      <c r="O140" s="36">
        <v>0</v>
      </c>
      <c r="P140" s="20" t="s">
        <v>241</v>
      </c>
      <c r="Q140" s="5"/>
    </row>
    <row r="141" spans="1:17" s="9" customFormat="1" ht="25.5">
      <c r="A141" s="28">
        <f t="shared" si="2"/>
        <v>132</v>
      </c>
      <c r="B141" s="15" t="s">
        <v>69</v>
      </c>
      <c r="C141" s="144" t="s">
        <v>86</v>
      </c>
      <c r="D141" s="15" t="s">
        <v>107</v>
      </c>
      <c r="E141" s="15" t="s">
        <v>203</v>
      </c>
      <c r="F141" s="15" t="s">
        <v>28</v>
      </c>
      <c r="G141" s="14">
        <v>45292</v>
      </c>
      <c r="H141" s="15" t="s">
        <v>68</v>
      </c>
      <c r="I141" s="14">
        <v>45323</v>
      </c>
      <c r="J141" s="14">
        <v>45323</v>
      </c>
      <c r="K141" s="15" t="s">
        <v>204</v>
      </c>
      <c r="L141" s="16">
        <v>1807000</v>
      </c>
      <c r="M141" s="16">
        <v>1807000</v>
      </c>
      <c r="N141" s="16">
        <v>0</v>
      </c>
      <c r="O141" s="16">
        <v>0</v>
      </c>
      <c r="P141" s="15" t="s">
        <v>241</v>
      </c>
      <c r="Q141" s="5"/>
    </row>
    <row r="142" spans="1:17" s="9" customFormat="1" ht="25.5">
      <c r="A142" s="28">
        <f t="shared" si="2"/>
        <v>133</v>
      </c>
      <c r="B142" s="15" t="s">
        <v>59</v>
      </c>
      <c r="C142" s="144" t="s">
        <v>27</v>
      </c>
      <c r="D142" s="15" t="s">
        <v>107</v>
      </c>
      <c r="E142" s="15" t="s">
        <v>203</v>
      </c>
      <c r="F142" s="15" t="s">
        <v>28</v>
      </c>
      <c r="G142" s="14">
        <v>45292</v>
      </c>
      <c r="H142" s="15" t="s">
        <v>68</v>
      </c>
      <c r="I142" s="14">
        <v>45323</v>
      </c>
      <c r="J142" s="14">
        <v>45323</v>
      </c>
      <c r="K142" s="15" t="s">
        <v>204</v>
      </c>
      <c r="L142" s="16">
        <v>925200</v>
      </c>
      <c r="M142" s="16">
        <v>925200</v>
      </c>
      <c r="N142" s="16">
        <v>0</v>
      </c>
      <c r="O142" s="16">
        <v>0</v>
      </c>
      <c r="P142" s="15" t="s">
        <v>241</v>
      </c>
      <c r="Q142" s="5"/>
    </row>
    <row r="143" spans="1:17" s="9" customFormat="1" ht="25.5">
      <c r="A143" s="28">
        <f t="shared" si="2"/>
        <v>134</v>
      </c>
      <c r="B143" s="15" t="s">
        <v>59</v>
      </c>
      <c r="C143" s="144" t="s">
        <v>27</v>
      </c>
      <c r="D143" s="15" t="s">
        <v>107</v>
      </c>
      <c r="E143" s="15" t="s">
        <v>203</v>
      </c>
      <c r="F143" s="15" t="s">
        <v>20</v>
      </c>
      <c r="G143" s="14">
        <v>45292</v>
      </c>
      <c r="H143" s="15" t="s">
        <v>68</v>
      </c>
      <c r="I143" s="14">
        <v>45323</v>
      </c>
      <c r="J143" s="14">
        <v>45323</v>
      </c>
      <c r="K143" s="15" t="s">
        <v>204</v>
      </c>
      <c r="L143" s="16">
        <v>1600000</v>
      </c>
      <c r="M143" s="16">
        <v>1600000</v>
      </c>
      <c r="N143" s="16">
        <v>0</v>
      </c>
      <c r="O143" s="16">
        <v>0</v>
      </c>
      <c r="P143" s="15" t="s">
        <v>241</v>
      </c>
      <c r="Q143" s="5"/>
    </row>
    <row r="144" spans="1:17" s="9" customFormat="1" ht="25.5">
      <c r="A144" s="28">
        <f t="shared" si="2"/>
        <v>135</v>
      </c>
      <c r="B144" s="15" t="s">
        <v>93</v>
      </c>
      <c r="C144" s="144" t="s">
        <v>94</v>
      </c>
      <c r="D144" s="15" t="s">
        <v>107</v>
      </c>
      <c r="E144" s="15" t="s">
        <v>203</v>
      </c>
      <c r="F144" s="15" t="s">
        <v>19</v>
      </c>
      <c r="G144" s="14">
        <v>45292</v>
      </c>
      <c r="H144" s="15" t="s">
        <v>68</v>
      </c>
      <c r="I144" s="14">
        <v>45323</v>
      </c>
      <c r="J144" s="14">
        <v>45323</v>
      </c>
      <c r="K144" s="15" t="s">
        <v>204</v>
      </c>
      <c r="L144" s="16">
        <v>812920</v>
      </c>
      <c r="M144" s="16">
        <v>812920</v>
      </c>
      <c r="N144" s="16">
        <v>0</v>
      </c>
      <c r="O144" s="16">
        <v>0</v>
      </c>
      <c r="P144" s="15" t="s">
        <v>242</v>
      </c>
      <c r="Q144" s="5"/>
    </row>
    <row r="145" spans="1:17" s="9" customFormat="1" ht="25.5">
      <c r="A145" s="28">
        <f t="shared" si="2"/>
        <v>136</v>
      </c>
      <c r="B145" s="15" t="s">
        <v>108</v>
      </c>
      <c r="C145" s="144" t="s">
        <v>109</v>
      </c>
      <c r="D145" s="15" t="s">
        <v>107</v>
      </c>
      <c r="E145" s="15" t="s">
        <v>203</v>
      </c>
      <c r="F145" s="15" t="s">
        <v>19</v>
      </c>
      <c r="G145" s="14">
        <v>45292</v>
      </c>
      <c r="H145" s="15" t="s">
        <v>68</v>
      </c>
      <c r="I145" s="14">
        <v>45323</v>
      </c>
      <c r="J145" s="14">
        <v>45323</v>
      </c>
      <c r="K145" s="15" t="s">
        <v>204</v>
      </c>
      <c r="L145" s="16">
        <v>75100</v>
      </c>
      <c r="M145" s="16">
        <v>75100</v>
      </c>
      <c r="N145" s="16">
        <v>0</v>
      </c>
      <c r="O145" s="16">
        <v>0</v>
      </c>
      <c r="P145" s="15" t="s">
        <v>223</v>
      </c>
      <c r="Q145" s="5"/>
    </row>
    <row r="146" spans="1:17" s="9" customFormat="1" ht="25.5">
      <c r="A146" s="28">
        <f t="shared" si="2"/>
        <v>137</v>
      </c>
      <c r="B146" s="15" t="s">
        <v>52</v>
      </c>
      <c r="C146" s="144" t="s">
        <v>26</v>
      </c>
      <c r="D146" s="15" t="s">
        <v>107</v>
      </c>
      <c r="E146" s="15" t="s">
        <v>203</v>
      </c>
      <c r="F146" s="15" t="s">
        <v>19</v>
      </c>
      <c r="G146" s="14">
        <v>45292</v>
      </c>
      <c r="H146" s="15" t="s">
        <v>68</v>
      </c>
      <c r="I146" s="14">
        <v>45323</v>
      </c>
      <c r="J146" s="14">
        <v>45323</v>
      </c>
      <c r="K146" s="15" t="s">
        <v>204</v>
      </c>
      <c r="L146" s="16">
        <v>800000</v>
      </c>
      <c r="M146" s="16">
        <v>800000</v>
      </c>
      <c r="N146" s="16">
        <v>0</v>
      </c>
      <c r="O146" s="16">
        <v>0</v>
      </c>
      <c r="P146" s="15" t="s">
        <v>205</v>
      </c>
    </row>
    <row r="147" spans="1:17" s="9" customFormat="1" ht="25.5">
      <c r="A147" s="28">
        <f t="shared" si="2"/>
        <v>138</v>
      </c>
      <c r="B147" s="15" t="s">
        <v>38</v>
      </c>
      <c r="C147" s="144" t="s">
        <v>39</v>
      </c>
      <c r="D147" s="15" t="s">
        <v>107</v>
      </c>
      <c r="E147" s="15" t="s">
        <v>203</v>
      </c>
      <c r="F147" s="15" t="s">
        <v>19</v>
      </c>
      <c r="G147" s="14">
        <v>45292</v>
      </c>
      <c r="H147" s="15" t="s">
        <v>68</v>
      </c>
      <c r="I147" s="14">
        <v>45323</v>
      </c>
      <c r="J147" s="14">
        <v>45323</v>
      </c>
      <c r="K147" s="15" t="s">
        <v>204</v>
      </c>
      <c r="L147" s="16">
        <v>1500000</v>
      </c>
      <c r="M147" s="16">
        <v>1500000</v>
      </c>
      <c r="N147" s="16">
        <v>0</v>
      </c>
      <c r="O147" s="16">
        <v>0</v>
      </c>
      <c r="P147" s="15" t="s">
        <v>205</v>
      </c>
    </row>
    <row r="148" spans="1:17" s="9" customFormat="1" ht="25.5">
      <c r="A148" s="28">
        <f t="shared" si="2"/>
        <v>139</v>
      </c>
      <c r="B148" s="15" t="s">
        <v>41</v>
      </c>
      <c r="C148" s="144" t="s">
        <v>42</v>
      </c>
      <c r="D148" s="15" t="s">
        <v>107</v>
      </c>
      <c r="E148" s="15" t="s">
        <v>203</v>
      </c>
      <c r="F148" s="15" t="s">
        <v>40</v>
      </c>
      <c r="G148" s="15" t="s">
        <v>68</v>
      </c>
      <c r="H148" s="15" t="s">
        <v>68</v>
      </c>
      <c r="I148" s="14">
        <v>45323</v>
      </c>
      <c r="J148" s="14">
        <v>45323</v>
      </c>
      <c r="K148" s="15" t="s">
        <v>204</v>
      </c>
      <c r="L148" s="16">
        <v>26400</v>
      </c>
      <c r="M148" s="16">
        <v>26400</v>
      </c>
      <c r="N148" s="16">
        <v>0</v>
      </c>
      <c r="O148" s="16">
        <v>0</v>
      </c>
      <c r="P148" s="15" t="s">
        <v>241</v>
      </c>
    </row>
    <row r="149" spans="1:17" s="9" customFormat="1" ht="25.5">
      <c r="A149" s="28">
        <f t="shared" si="2"/>
        <v>140</v>
      </c>
      <c r="B149" s="15" t="s">
        <v>43</v>
      </c>
      <c r="C149" s="144" t="s">
        <v>44</v>
      </c>
      <c r="D149" s="15" t="s">
        <v>107</v>
      </c>
      <c r="E149" s="15" t="s">
        <v>203</v>
      </c>
      <c r="F149" s="15" t="s">
        <v>40</v>
      </c>
      <c r="G149" s="15" t="s">
        <v>68</v>
      </c>
      <c r="H149" s="15" t="s">
        <v>68</v>
      </c>
      <c r="I149" s="14">
        <v>45323</v>
      </c>
      <c r="J149" s="14">
        <v>45323</v>
      </c>
      <c r="K149" s="15" t="s">
        <v>204</v>
      </c>
      <c r="L149" s="16">
        <v>138000</v>
      </c>
      <c r="M149" s="16">
        <v>138000</v>
      </c>
      <c r="N149" s="16">
        <v>0</v>
      </c>
      <c r="O149" s="16">
        <v>0</v>
      </c>
      <c r="P149" s="15" t="s">
        <v>241</v>
      </c>
    </row>
    <row r="150" spans="1:17" s="9" customFormat="1" ht="25.5">
      <c r="A150" s="28">
        <f t="shared" si="2"/>
        <v>141</v>
      </c>
      <c r="B150" s="15" t="s">
        <v>36</v>
      </c>
      <c r="C150" s="144" t="s">
        <v>60</v>
      </c>
      <c r="D150" s="15" t="s">
        <v>107</v>
      </c>
      <c r="E150" s="15" t="s">
        <v>203</v>
      </c>
      <c r="F150" s="15" t="s">
        <v>19</v>
      </c>
      <c r="G150" s="14">
        <v>45292</v>
      </c>
      <c r="H150" s="15" t="s">
        <v>68</v>
      </c>
      <c r="I150" s="14">
        <v>45323</v>
      </c>
      <c r="J150" s="14">
        <v>45323</v>
      </c>
      <c r="K150" s="15" t="s">
        <v>204</v>
      </c>
      <c r="L150" s="16">
        <v>1017780</v>
      </c>
      <c r="M150" s="16">
        <v>1017780</v>
      </c>
      <c r="N150" s="16">
        <v>0</v>
      </c>
      <c r="O150" s="16">
        <v>0</v>
      </c>
      <c r="P150" s="15" t="s">
        <v>241</v>
      </c>
    </row>
    <row r="151" spans="1:17" s="9" customFormat="1" ht="25.5">
      <c r="A151" s="28">
        <f t="shared" si="2"/>
        <v>142</v>
      </c>
      <c r="B151" s="15" t="s">
        <v>33</v>
      </c>
      <c r="C151" s="144" t="s">
        <v>65</v>
      </c>
      <c r="D151" s="15" t="s">
        <v>107</v>
      </c>
      <c r="E151" s="15" t="s">
        <v>203</v>
      </c>
      <c r="F151" s="15" t="s">
        <v>19</v>
      </c>
      <c r="G151" s="14">
        <v>45292</v>
      </c>
      <c r="H151" s="15" t="s">
        <v>68</v>
      </c>
      <c r="I151" s="14">
        <v>45323</v>
      </c>
      <c r="J151" s="14">
        <v>45323</v>
      </c>
      <c r="K151" s="15" t="s">
        <v>204</v>
      </c>
      <c r="L151" s="16">
        <v>187140</v>
      </c>
      <c r="M151" s="16">
        <v>187140</v>
      </c>
      <c r="N151" s="16">
        <v>0</v>
      </c>
      <c r="O151" s="16">
        <v>0</v>
      </c>
      <c r="P151" s="15" t="s">
        <v>243</v>
      </c>
    </row>
    <row r="152" spans="1:17" s="9" customFormat="1" ht="25.5">
      <c r="A152" s="28">
        <f t="shared" si="2"/>
        <v>143</v>
      </c>
      <c r="B152" s="15" t="s">
        <v>17</v>
      </c>
      <c r="C152" s="144" t="s">
        <v>62</v>
      </c>
      <c r="D152" s="15" t="s">
        <v>107</v>
      </c>
      <c r="E152" s="15" t="s">
        <v>203</v>
      </c>
      <c r="F152" s="15" t="s">
        <v>19</v>
      </c>
      <c r="G152" s="14">
        <v>45474</v>
      </c>
      <c r="H152" s="15" t="s">
        <v>68</v>
      </c>
      <c r="I152" s="14">
        <v>45505</v>
      </c>
      <c r="J152" s="14">
        <v>45505</v>
      </c>
      <c r="K152" s="15" t="s">
        <v>204</v>
      </c>
      <c r="L152" s="16">
        <v>1157200</v>
      </c>
      <c r="M152" s="16">
        <v>1157200</v>
      </c>
      <c r="N152" s="16">
        <v>0</v>
      </c>
      <c r="O152" s="16">
        <v>0</v>
      </c>
      <c r="P152" s="15" t="s">
        <v>244</v>
      </c>
    </row>
    <row r="153" spans="1:17" s="9" customFormat="1" ht="25.5">
      <c r="A153" s="28">
        <f t="shared" si="2"/>
        <v>144</v>
      </c>
      <c r="B153" s="15" t="s">
        <v>24</v>
      </c>
      <c r="C153" s="144" t="s">
        <v>25</v>
      </c>
      <c r="D153" s="15" t="s">
        <v>107</v>
      </c>
      <c r="E153" s="15" t="s">
        <v>203</v>
      </c>
      <c r="F153" s="15" t="s">
        <v>19</v>
      </c>
      <c r="G153" s="14">
        <v>45292</v>
      </c>
      <c r="H153" s="15" t="s">
        <v>68</v>
      </c>
      <c r="I153" s="14">
        <v>45323</v>
      </c>
      <c r="J153" s="14">
        <v>45323</v>
      </c>
      <c r="K153" s="15" t="s">
        <v>204</v>
      </c>
      <c r="L153" s="16">
        <v>3640300</v>
      </c>
      <c r="M153" s="16">
        <v>3640300</v>
      </c>
      <c r="N153" s="16">
        <v>0</v>
      </c>
      <c r="O153" s="16">
        <v>0</v>
      </c>
      <c r="P153" s="15" t="s">
        <v>241</v>
      </c>
    </row>
    <row r="154" spans="1:17" s="6" customFormat="1" ht="25.5">
      <c r="A154" s="28">
        <f t="shared" si="2"/>
        <v>145</v>
      </c>
      <c r="B154" s="20" t="s">
        <v>54</v>
      </c>
      <c r="C154" s="143" t="s">
        <v>48</v>
      </c>
      <c r="D154" s="20" t="s">
        <v>110</v>
      </c>
      <c r="E154" s="20" t="s">
        <v>203</v>
      </c>
      <c r="F154" s="20" t="s">
        <v>19</v>
      </c>
      <c r="G154" s="29">
        <v>45292</v>
      </c>
      <c r="H154" s="20" t="s">
        <v>68</v>
      </c>
      <c r="I154" s="29">
        <v>45323</v>
      </c>
      <c r="J154" s="29">
        <v>45323</v>
      </c>
      <c r="K154" s="20" t="s">
        <v>204</v>
      </c>
      <c r="L154" s="36">
        <v>821500</v>
      </c>
      <c r="M154" s="36">
        <v>821500</v>
      </c>
      <c r="N154" s="36">
        <v>0</v>
      </c>
      <c r="O154" s="36">
        <v>0</v>
      </c>
      <c r="P154" s="20" t="s">
        <v>206</v>
      </c>
    </row>
    <row r="155" spans="1:17" s="6" customFormat="1" ht="25.5">
      <c r="A155" s="28">
        <f t="shared" si="2"/>
        <v>146</v>
      </c>
      <c r="B155" s="15" t="s">
        <v>59</v>
      </c>
      <c r="C155" s="144" t="s">
        <v>27</v>
      </c>
      <c r="D155" s="15" t="s">
        <v>110</v>
      </c>
      <c r="E155" s="15" t="s">
        <v>203</v>
      </c>
      <c r="F155" s="15" t="s">
        <v>28</v>
      </c>
      <c r="G155" s="14">
        <v>45292</v>
      </c>
      <c r="H155" s="15" t="s">
        <v>68</v>
      </c>
      <c r="I155" s="14">
        <v>45323</v>
      </c>
      <c r="J155" s="14">
        <v>45323</v>
      </c>
      <c r="K155" s="15" t="s">
        <v>204</v>
      </c>
      <c r="L155" s="16">
        <v>248120</v>
      </c>
      <c r="M155" s="16">
        <v>248120</v>
      </c>
      <c r="N155" s="16">
        <v>0</v>
      </c>
      <c r="O155" s="16">
        <v>0</v>
      </c>
      <c r="P155" s="15" t="s">
        <v>206</v>
      </c>
    </row>
    <row r="156" spans="1:17" s="6" customFormat="1" ht="25.5">
      <c r="A156" s="28">
        <f t="shared" si="2"/>
        <v>147</v>
      </c>
      <c r="B156" s="15" t="s">
        <v>55</v>
      </c>
      <c r="C156" s="144" t="s">
        <v>66</v>
      </c>
      <c r="D156" s="15" t="s">
        <v>110</v>
      </c>
      <c r="E156" s="15" t="s">
        <v>203</v>
      </c>
      <c r="F156" s="15" t="s">
        <v>19</v>
      </c>
      <c r="G156" s="14">
        <v>45292</v>
      </c>
      <c r="H156" s="15" t="s">
        <v>68</v>
      </c>
      <c r="I156" s="14">
        <v>45323</v>
      </c>
      <c r="J156" s="14">
        <v>45323</v>
      </c>
      <c r="K156" s="15" t="s">
        <v>204</v>
      </c>
      <c r="L156" s="16">
        <v>512000</v>
      </c>
      <c r="M156" s="16">
        <v>512000</v>
      </c>
      <c r="N156" s="16">
        <v>0</v>
      </c>
      <c r="O156" s="16">
        <v>0</v>
      </c>
      <c r="P156" s="15" t="s">
        <v>246</v>
      </c>
    </row>
    <row r="157" spans="1:17" s="6" customFormat="1" ht="25.5">
      <c r="A157" s="28">
        <f t="shared" si="2"/>
        <v>148</v>
      </c>
      <c r="B157" s="15" t="s">
        <v>93</v>
      </c>
      <c r="C157" s="144" t="s">
        <v>94</v>
      </c>
      <c r="D157" s="15" t="s">
        <v>110</v>
      </c>
      <c r="E157" s="15" t="s">
        <v>203</v>
      </c>
      <c r="F157" s="15" t="s">
        <v>19</v>
      </c>
      <c r="G157" s="15" t="s">
        <v>245</v>
      </c>
      <c r="H157" s="15" t="s">
        <v>68</v>
      </c>
      <c r="I157" s="14">
        <v>45413</v>
      </c>
      <c r="J157" s="14">
        <v>45413</v>
      </c>
      <c r="K157" s="15" t="s">
        <v>204</v>
      </c>
      <c r="L157" s="16">
        <v>65000</v>
      </c>
      <c r="M157" s="16">
        <v>65000</v>
      </c>
      <c r="N157" s="16">
        <v>0</v>
      </c>
      <c r="O157" s="16">
        <v>0</v>
      </c>
      <c r="P157" s="15" t="s">
        <v>247</v>
      </c>
    </row>
    <row r="158" spans="1:17" s="6" customFormat="1" ht="25.5">
      <c r="A158" s="28">
        <f t="shared" si="2"/>
        <v>149</v>
      </c>
      <c r="B158" s="15" t="s">
        <v>111</v>
      </c>
      <c r="C158" s="144" t="s">
        <v>112</v>
      </c>
      <c r="D158" s="15" t="s">
        <v>110</v>
      </c>
      <c r="E158" s="15" t="s">
        <v>203</v>
      </c>
      <c r="F158" s="15" t="s">
        <v>19</v>
      </c>
      <c r="G158" s="14">
        <v>45474</v>
      </c>
      <c r="H158" s="15" t="s">
        <v>68</v>
      </c>
      <c r="I158" s="14">
        <v>45505</v>
      </c>
      <c r="J158" s="14">
        <v>45505</v>
      </c>
      <c r="K158" s="15" t="s">
        <v>204</v>
      </c>
      <c r="L158" s="16">
        <v>10000</v>
      </c>
      <c r="M158" s="16">
        <v>10000</v>
      </c>
      <c r="N158" s="16">
        <v>0</v>
      </c>
      <c r="O158" s="16">
        <v>0</v>
      </c>
      <c r="P158" s="15" t="s">
        <v>248</v>
      </c>
    </row>
    <row r="159" spans="1:17" s="6" customFormat="1" ht="25.5">
      <c r="A159" s="28">
        <f t="shared" si="2"/>
        <v>150</v>
      </c>
      <c r="B159" s="15" t="s">
        <v>99</v>
      </c>
      <c r="C159" s="144" t="s">
        <v>100</v>
      </c>
      <c r="D159" s="15" t="s">
        <v>110</v>
      </c>
      <c r="E159" s="15" t="s">
        <v>203</v>
      </c>
      <c r="F159" s="15" t="s">
        <v>19</v>
      </c>
      <c r="G159" s="14">
        <v>45474</v>
      </c>
      <c r="H159" s="15" t="s">
        <v>68</v>
      </c>
      <c r="I159" s="14">
        <v>45505</v>
      </c>
      <c r="J159" s="14">
        <v>45505</v>
      </c>
      <c r="K159" s="15" t="s">
        <v>204</v>
      </c>
      <c r="L159" s="16">
        <v>45000</v>
      </c>
      <c r="M159" s="16">
        <v>45000</v>
      </c>
      <c r="N159" s="16">
        <v>0</v>
      </c>
      <c r="O159" s="16">
        <v>0</v>
      </c>
      <c r="P159" s="15" t="s">
        <v>248</v>
      </c>
    </row>
    <row r="160" spans="1:17" s="6" customFormat="1" ht="25.5">
      <c r="A160" s="28">
        <f t="shared" si="2"/>
        <v>151</v>
      </c>
      <c r="B160" s="15" t="s">
        <v>52</v>
      </c>
      <c r="C160" s="144" t="s">
        <v>26</v>
      </c>
      <c r="D160" s="15" t="s">
        <v>110</v>
      </c>
      <c r="E160" s="15" t="s">
        <v>203</v>
      </c>
      <c r="F160" s="15" t="s">
        <v>19</v>
      </c>
      <c r="G160" s="14">
        <v>45292</v>
      </c>
      <c r="H160" s="15" t="s">
        <v>68</v>
      </c>
      <c r="I160" s="14">
        <v>45323</v>
      </c>
      <c r="J160" s="14">
        <v>45323</v>
      </c>
      <c r="K160" s="15" t="s">
        <v>204</v>
      </c>
      <c r="L160" s="16">
        <v>200000</v>
      </c>
      <c r="M160" s="16">
        <v>200000</v>
      </c>
      <c r="N160" s="16">
        <v>0</v>
      </c>
      <c r="O160" s="16">
        <v>0</v>
      </c>
      <c r="P160" s="15" t="s">
        <v>206</v>
      </c>
    </row>
    <row r="161" spans="1:16" s="6" customFormat="1" ht="25.5">
      <c r="A161" s="28">
        <f t="shared" si="2"/>
        <v>152</v>
      </c>
      <c r="B161" s="15" t="s">
        <v>38</v>
      </c>
      <c r="C161" s="144" t="s">
        <v>39</v>
      </c>
      <c r="D161" s="15" t="s">
        <v>110</v>
      </c>
      <c r="E161" s="15" t="s">
        <v>203</v>
      </c>
      <c r="F161" s="15" t="s">
        <v>19</v>
      </c>
      <c r="G161" s="14">
        <v>45292</v>
      </c>
      <c r="H161" s="15" t="s">
        <v>68</v>
      </c>
      <c r="I161" s="14">
        <v>45323</v>
      </c>
      <c r="J161" s="14">
        <v>45323</v>
      </c>
      <c r="K161" s="15" t="s">
        <v>204</v>
      </c>
      <c r="L161" s="16">
        <v>633500</v>
      </c>
      <c r="M161" s="16">
        <v>633500</v>
      </c>
      <c r="N161" s="16">
        <v>0</v>
      </c>
      <c r="O161" s="16">
        <v>0</v>
      </c>
      <c r="P161" s="15" t="s">
        <v>206</v>
      </c>
    </row>
    <row r="162" spans="1:16" s="6" customFormat="1" ht="25.5">
      <c r="A162" s="28">
        <f t="shared" si="2"/>
        <v>153</v>
      </c>
      <c r="B162" s="15" t="s">
        <v>41</v>
      </c>
      <c r="C162" s="144" t="s">
        <v>42</v>
      </c>
      <c r="D162" s="15" t="s">
        <v>110</v>
      </c>
      <c r="E162" s="15" t="s">
        <v>203</v>
      </c>
      <c r="F162" s="15" t="s">
        <v>40</v>
      </c>
      <c r="G162" s="15" t="s">
        <v>68</v>
      </c>
      <c r="H162" s="15" t="s">
        <v>68</v>
      </c>
      <c r="I162" s="14">
        <v>45323</v>
      </c>
      <c r="J162" s="14">
        <v>45323</v>
      </c>
      <c r="K162" s="15" t="s">
        <v>204</v>
      </c>
      <c r="L162" s="16">
        <v>168000</v>
      </c>
      <c r="M162" s="16">
        <v>168000</v>
      </c>
      <c r="N162" s="16">
        <v>0</v>
      </c>
      <c r="O162" s="16">
        <v>0</v>
      </c>
      <c r="P162" s="15" t="s">
        <v>206</v>
      </c>
    </row>
    <row r="163" spans="1:16" s="6" customFormat="1" ht="25.5">
      <c r="A163" s="28">
        <f t="shared" si="2"/>
        <v>154</v>
      </c>
      <c r="B163" s="15" t="s">
        <v>36</v>
      </c>
      <c r="C163" s="144" t="s">
        <v>60</v>
      </c>
      <c r="D163" s="15" t="s">
        <v>110</v>
      </c>
      <c r="E163" s="15" t="s">
        <v>203</v>
      </c>
      <c r="F163" s="15" t="s">
        <v>19</v>
      </c>
      <c r="G163" s="14">
        <v>45292</v>
      </c>
      <c r="H163" s="15" t="s">
        <v>68</v>
      </c>
      <c r="I163" s="14">
        <v>45323</v>
      </c>
      <c r="J163" s="14">
        <v>45323</v>
      </c>
      <c r="K163" s="15" t="s">
        <v>204</v>
      </c>
      <c r="L163" s="16">
        <v>937100</v>
      </c>
      <c r="M163" s="16">
        <v>937100</v>
      </c>
      <c r="N163" s="16">
        <v>0</v>
      </c>
      <c r="O163" s="16">
        <v>0</v>
      </c>
      <c r="P163" s="15" t="s">
        <v>211</v>
      </c>
    </row>
    <row r="164" spans="1:16" s="6" customFormat="1" ht="25.5">
      <c r="A164" s="28">
        <f t="shared" si="2"/>
        <v>155</v>
      </c>
      <c r="B164" s="15" t="s">
        <v>33</v>
      </c>
      <c r="C164" s="144" t="s">
        <v>65</v>
      </c>
      <c r="D164" s="15" t="s">
        <v>110</v>
      </c>
      <c r="E164" s="15" t="s">
        <v>203</v>
      </c>
      <c r="F164" s="15" t="s">
        <v>19</v>
      </c>
      <c r="G164" s="14">
        <v>45292</v>
      </c>
      <c r="H164" s="15" t="s">
        <v>68</v>
      </c>
      <c r="I164" s="14">
        <v>45323</v>
      </c>
      <c r="J164" s="14">
        <v>45323</v>
      </c>
      <c r="K164" s="15" t="s">
        <v>204</v>
      </c>
      <c r="L164" s="16">
        <v>140000</v>
      </c>
      <c r="M164" s="16">
        <v>140000</v>
      </c>
      <c r="N164" s="16">
        <v>0</v>
      </c>
      <c r="O164" s="16">
        <v>0</v>
      </c>
      <c r="P164" s="15" t="s">
        <v>206</v>
      </c>
    </row>
    <row r="165" spans="1:16" s="6" customFormat="1" ht="25.5">
      <c r="A165" s="28">
        <f t="shared" si="2"/>
        <v>156</v>
      </c>
      <c r="B165" s="15" t="s">
        <v>57</v>
      </c>
      <c r="C165" s="144" t="s">
        <v>61</v>
      </c>
      <c r="D165" s="15" t="s">
        <v>110</v>
      </c>
      <c r="E165" s="15" t="s">
        <v>203</v>
      </c>
      <c r="F165" s="15" t="s">
        <v>19</v>
      </c>
      <c r="G165" s="14">
        <v>45292</v>
      </c>
      <c r="H165" s="15" t="s">
        <v>68</v>
      </c>
      <c r="I165" s="14">
        <v>45323</v>
      </c>
      <c r="J165" s="14">
        <v>45323</v>
      </c>
      <c r="K165" s="15" t="s">
        <v>204</v>
      </c>
      <c r="L165" s="16">
        <v>160000</v>
      </c>
      <c r="M165" s="16">
        <v>160000</v>
      </c>
      <c r="N165" s="16">
        <v>0</v>
      </c>
      <c r="O165" s="16">
        <v>0</v>
      </c>
      <c r="P165" s="15" t="s">
        <v>206</v>
      </c>
    </row>
    <row r="166" spans="1:16" s="6" customFormat="1" ht="25.5">
      <c r="A166" s="28">
        <f t="shared" si="2"/>
        <v>157</v>
      </c>
      <c r="B166" s="15" t="s">
        <v>17</v>
      </c>
      <c r="C166" s="144" t="s">
        <v>62</v>
      </c>
      <c r="D166" s="15" t="s">
        <v>110</v>
      </c>
      <c r="E166" s="15" t="s">
        <v>203</v>
      </c>
      <c r="F166" s="15" t="s">
        <v>19</v>
      </c>
      <c r="G166" s="14">
        <v>45292</v>
      </c>
      <c r="H166" s="15" t="s">
        <v>68</v>
      </c>
      <c r="I166" s="14">
        <v>45323</v>
      </c>
      <c r="J166" s="14">
        <v>45323</v>
      </c>
      <c r="K166" s="15" t="s">
        <v>204</v>
      </c>
      <c r="L166" s="16">
        <v>720000</v>
      </c>
      <c r="M166" s="16">
        <v>720000</v>
      </c>
      <c r="N166" s="16">
        <v>0</v>
      </c>
      <c r="O166" s="16">
        <v>0</v>
      </c>
      <c r="P166" s="15" t="s">
        <v>249</v>
      </c>
    </row>
    <row r="167" spans="1:16" s="6" customFormat="1" ht="25.5">
      <c r="A167" s="28">
        <f t="shared" si="2"/>
        <v>158</v>
      </c>
      <c r="B167" s="15" t="s">
        <v>63</v>
      </c>
      <c r="C167" s="144" t="s">
        <v>64</v>
      </c>
      <c r="D167" s="15" t="s">
        <v>110</v>
      </c>
      <c r="E167" s="15" t="s">
        <v>203</v>
      </c>
      <c r="F167" s="15" t="s">
        <v>19</v>
      </c>
      <c r="G167" s="15" t="s">
        <v>68</v>
      </c>
      <c r="H167" s="15" t="s">
        <v>68</v>
      </c>
      <c r="I167" s="14">
        <v>45323</v>
      </c>
      <c r="J167" s="14">
        <v>45323</v>
      </c>
      <c r="K167" s="15" t="s">
        <v>204</v>
      </c>
      <c r="L167" s="16">
        <v>3300000</v>
      </c>
      <c r="M167" s="16">
        <v>3300000</v>
      </c>
      <c r="N167" s="16">
        <v>0</v>
      </c>
      <c r="O167" s="16">
        <v>0</v>
      </c>
      <c r="P167" s="15" t="s">
        <v>206</v>
      </c>
    </row>
    <row r="168" spans="1:16" s="6" customFormat="1" ht="25.5">
      <c r="A168" s="28">
        <f t="shared" si="2"/>
        <v>159</v>
      </c>
      <c r="B168" s="15" t="s">
        <v>24</v>
      </c>
      <c r="C168" s="144" t="s">
        <v>25</v>
      </c>
      <c r="D168" s="15" t="s">
        <v>110</v>
      </c>
      <c r="E168" s="15" t="s">
        <v>203</v>
      </c>
      <c r="F168" s="15" t="s">
        <v>19</v>
      </c>
      <c r="G168" s="14">
        <v>45292</v>
      </c>
      <c r="H168" s="15" t="s">
        <v>68</v>
      </c>
      <c r="I168" s="14">
        <v>45323</v>
      </c>
      <c r="J168" s="14">
        <v>45323</v>
      </c>
      <c r="K168" s="15" t="s">
        <v>204</v>
      </c>
      <c r="L168" s="16">
        <v>2539780</v>
      </c>
      <c r="M168" s="16">
        <v>2539780</v>
      </c>
      <c r="N168" s="16">
        <v>0</v>
      </c>
      <c r="O168" s="16">
        <v>0</v>
      </c>
      <c r="P168" s="15" t="s">
        <v>206</v>
      </c>
    </row>
    <row r="169" spans="1:16" s="6" customFormat="1" ht="25.5">
      <c r="A169" s="28">
        <f t="shared" si="2"/>
        <v>160</v>
      </c>
      <c r="B169" s="15" t="s">
        <v>45</v>
      </c>
      <c r="C169" s="144" t="s">
        <v>67</v>
      </c>
      <c r="D169" s="15" t="s">
        <v>110</v>
      </c>
      <c r="E169" s="15" t="s">
        <v>203</v>
      </c>
      <c r="F169" s="15" t="s">
        <v>19</v>
      </c>
      <c r="G169" s="14">
        <v>45292</v>
      </c>
      <c r="H169" s="15" t="s">
        <v>68</v>
      </c>
      <c r="I169" s="14">
        <v>45323</v>
      </c>
      <c r="J169" s="14">
        <v>45323</v>
      </c>
      <c r="K169" s="15" t="s">
        <v>204</v>
      </c>
      <c r="L169" s="16">
        <v>960000</v>
      </c>
      <c r="M169" s="16">
        <v>960000</v>
      </c>
      <c r="N169" s="16">
        <v>0</v>
      </c>
      <c r="O169" s="16">
        <v>0</v>
      </c>
      <c r="P169" s="15" t="s">
        <v>206</v>
      </c>
    </row>
    <row r="170" spans="1:16" s="9" customFormat="1" ht="25.5">
      <c r="A170" s="28">
        <f t="shared" si="2"/>
        <v>161</v>
      </c>
      <c r="B170" s="20" t="s">
        <v>54</v>
      </c>
      <c r="C170" s="143" t="s">
        <v>48</v>
      </c>
      <c r="D170" s="20" t="s">
        <v>113</v>
      </c>
      <c r="E170" s="20" t="s">
        <v>203</v>
      </c>
      <c r="F170" s="20" t="s">
        <v>19</v>
      </c>
      <c r="G170" s="29">
        <v>45292</v>
      </c>
      <c r="H170" s="20" t="s">
        <v>68</v>
      </c>
      <c r="I170" s="29">
        <v>45323</v>
      </c>
      <c r="J170" s="29">
        <v>45323</v>
      </c>
      <c r="K170" s="20" t="s">
        <v>204</v>
      </c>
      <c r="L170" s="36">
        <v>980000</v>
      </c>
      <c r="M170" s="36">
        <v>980000</v>
      </c>
      <c r="N170" s="36">
        <v>0</v>
      </c>
      <c r="O170" s="36">
        <v>0</v>
      </c>
      <c r="P170" s="20" t="s">
        <v>206</v>
      </c>
    </row>
    <row r="171" spans="1:16" s="9" customFormat="1" ht="25.5">
      <c r="A171" s="28">
        <f t="shared" si="2"/>
        <v>162</v>
      </c>
      <c r="B171" s="15" t="s">
        <v>59</v>
      </c>
      <c r="C171" s="144" t="s">
        <v>27</v>
      </c>
      <c r="D171" s="15" t="s">
        <v>113</v>
      </c>
      <c r="E171" s="15" t="s">
        <v>203</v>
      </c>
      <c r="F171" s="15" t="s">
        <v>28</v>
      </c>
      <c r="G171" s="14">
        <v>45292</v>
      </c>
      <c r="H171" s="15" t="s">
        <v>68</v>
      </c>
      <c r="I171" s="14">
        <v>45323</v>
      </c>
      <c r="J171" s="14">
        <v>45323</v>
      </c>
      <c r="K171" s="15" t="s">
        <v>204</v>
      </c>
      <c r="L171" s="16">
        <v>600000</v>
      </c>
      <c r="M171" s="16">
        <v>600000</v>
      </c>
      <c r="N171" s="16">
        <v>0</v>
      </c>
      <c r="O171" s="16">
        <v>0</v>
      </c>
      <c r="P171" s="15" t="s">
        <v>250</v>
      </c>
    </row>
    <row r="172" spans="1:16" s="9" customFormat="1" ht="25.5">
      <c r="A172" s="28">
        <f t="shared" si="2"/>
        <v>163</v>
      </c>
      <c r="B172" s="15" t="s">
        <v>89</v>
      </c>
      <c r="C172" s="144" t="s">
        <v>90</v>
      </c>
      <c r="D172" s="15" t="s">
        <v>113</v>
      </c>
      <c r="E172" s="15" t="s">
        <v>203</v>
      </c>
      <c r="F172" s="15" t="s">
        <v>19</v>
      </c>
      <c r="G172" s="14">
        <v>45292</v>
      </c>
      <c r="H172" s="15" t="s">
        <v>68</v>
      </c>
      <c r="I172" s="14">
        <v>45323</v>
      </c>
      <c r="J172" s="14">
        <v>45323</v>
      </c>
      <c r="K172" s="15" t="s">
        <v>204</v>
      </c>
      <c r="L172" s="16">
        <v>600000</v>
      </c>
      <c r="M172" s="16">
        <v>600000</v>
      </c>
      <c r="N172" s="16">
        <v>0</v>
      </c>
      <c r="O172" s="16">
        <v>0</v>
      </c>
      <c r="P172" s="15" t="s">
        <v>251</v>
      </c>
    </row>
    <row r="173" spans="1:16" s="9" customFormat="1" ht="25.5">
      <c r="A173" s="28">
        <f t="shared" si="2"/>
        <v>164</v>
      </c>
      <c r="B173" s="15" t="s">
        <v>93</v>
      </c>
      <c r="C173" s="144" t="s">
        <v>94</v>
      </c>
      <c r="D173" s="15" t="s">
        <v>113</v>
      </c>
      <c r="E173" s="15" t="s">
        <v>203</v>
      </c>
      <c r="F173" s="15" t="s">
        <v>19</v>
      </c>
      <c r="G173" s="14">
        <v>45383</v>
      </c>
      <c r="H173" s="15" t="s">
        <v>68</v>
      </c>
      <c r="I173" s="14">
        <v>45413</v>
      </c>
      <c r="J173" s="14">
        <v>45413</v>
      </c>
      <c r="K173" s="15" t="s">
        <v>204</v>
      </c>
      <c r="L173" s="16">
        <v>1000000</v>
      </c>
      <c r="M173" s="16">
        <v>1000000</v>
      </c>
      <c r="N173" s="16">
        <v>0</v>
      </c>
      <c r="O173" s="16">
        <v>0</v>
      </c>
      <c r="P173" s="15" t="s">
        <v>252</v>
      </c>
    </row>
    <row r="174" spans="1:16" s="9" customFormat="1" ht="25.5">
      <c r="A174" s="28">
        <f t="shared" si="2"/>
        <v>165</v>
      </c>
      <c r="B174" s="15" t="s">
        <v>52</v>
      </c>
      <c r="C174" s="144" t="s">
        <v>26</v>
      </c>
      <c r="D174" s="15" t="s">
        <v>113</v>
      </c>
      <c r="E174" s="15" t="s">
        <v>203</v>
      </c>
      <c r="F174" s="15" t="s">
        <v>19</v>
      </c>
      <c r="G174" s="14">
        <v>45292</v>
      </c>
      <c r="H174" s="15" t="s">
        <v>68</v>
      </c>
      <c r="I174" s="14">
        <v>45323</v>
      </c>
      <c r="J174" s="14">
        <v>45323</v>
      </c>
      <c r="K174" s="15" t="s">
        <v>204</v>
      </c>
      <c r="L174" s="16">
        <v>688542.6</v>
      </c>
      <c r="M174" s="16">
        <v>688542.6</v>
      </c>
      <c r="N174" s="16">
        <v>0</v>
      </c>
      <c r="O174" s="16">
        <v>0</v>
      </c>
      <c r="P174" s="15" t="s">
        <v>206</v>
      </c>
    </row>
    <row r="175" spans="1:16" s="9" customFormat="1" ht="25.5">
      <c r="A175" s="28">
        <f t="shared" si="2"/>
        <v>166</v>
      </c>
      <c r="B175" s="15" t="s">
        <v>41</v>
      </c>
      <c r="C175" s="144" t="s">
        <v>42</v>
      </c>
      <c r="D175" s="15" t="s">
        <v>113</v>
      </c>
      <c r="E175" s="15" t="s">
        <v>203</v>
      </c>
      <c r="F175" s="15" t="s">
        <v>40</v>
      </c>
      <c r="G175" s="15" t="s">
        <v>68</v>
      </c>
      <c r="H175" s="15" t="s">
        <v>68</v>
      </c>
      <c r="I175" s="14">
        <v>45413</v>
      </c>
      <c r="J175" s="14">
        <v>45413</v>
      </c>
      <c r="K175" s="15" t="s">
        <v>204</v>
      </c>
      <c r="L175" s="16">
        <v>204000</v>
      </c>
      <c r="M175" s="16">
        <v>204000</v>
      </c>
      <c r="N175" s="16">
        <v>0</v>
      </c>
      <c r="O175" s="16">
        <v>0</v>
      </c>
      <c r="P175" s="15" t="s">
        <v>208</v>
      </c>
    </row>
    <row r="176" spans="1:16" s="9" customFormat="1" ht="25.5">
      <c r="A176" s="28">
        <f t="shared" si="2"/>
        <v>167</v>
      </c>
      <c r="B176" s="15" t="s">
        <v>114</v>
      </c>
      <c r="C176" s="144" t="s">
        <v>115</v>
      </c>
      <c r="D176" s="15" t="s">
        <v>113</v>
      </c>
      <c r="E176" s="15" t="s">
        <v>203</v>
      </c>
      <c r="F176" s="15" t="s">
        <v>19</v>
      </c>
      <c r="G176" s="14">
        <v>45383</v>
      </c>
      <c r="H176" s="15" t="s">
        <v>68</v>
      </c>
      <c r="I176" s="14">
        <v>45413</v>
      </c>
      <c r="J176" s="14">
        <v>45413</v>
      </c>
      <c r="K176" s="15" t="s">
        <v>204</v>
      </c>
      <c r="L176" s="16">
        <v>747637.4</v>
      </c>
      <c r="M176" s="16">
        <v>747637.4</v>
      </c>
      <c r="N176" s="16">
        <v>0</v>
      </c>
      <c r="O176" s="16">
        <v>0</v>
      </c>
      <c r="P176" s="15" t="s">
        <v>233</v>
      </c>
    </row>
    <row r="177" spans="1:16" s="9" customFormat="1" ht="25.5">
      <c r="A177" s="28">
        <f t="shared" si="2"/>
        <v>168</v>
      </c>
      <c r="B177" s="15" t="s">
        <v>33</v>
      </c>
      <c r="C177" s="144" t="s">
        <v>65</v>
      </c>
      <c r="D177" s="15" t="s">
        <v>113</v>
      </c>
      <c r="E177" s="15" t="s">
        <v>203</v>
      </c>
      <c r="F177" s="15" t="s">
        <v>19</v>
      </c>
      <c r="G177" s="14">
        <v>45292</v>
      </c>
      <c r="H177" s="15" t="s">
        <v>68</v>
      </c>
      <c r="I177" s="14">
        <v>45323</v>
      </c>
      <c r="J177" s="14">
        <v>45323</v>
      </c>
      <c r="K177" s="15" t="s">
        <v>204</v>
      </c>
      <c r="L177" s="16">
        <v>300000</v>
      </c>
      <c r="M177" s="16">
        <v>300000</v>
      </c>
      <c r="N177" s="16">
        <v>0</v>
      </c>
      <c r="O177" s="16">
        <v>0</v>
      </c>
      <c r="P177" s="15" t="s">
        <v>227</v>
      </c>
    </row>
    <row r="178" spans="1:16" s="9" customFormat="1" ht="25.5">
      <c r="A178" s="28">
        <f t="shared" si="2"/>
        <v>169</v>
      </c>
      <c r="B178" s="15" t="s">
        <v>57</v>
      </c>
      <c r="C178" s="144" t="s">
        <v>61</v>
      </c>
      <c r="D178" s="15" t="s">
        <v>113</v>
      </c>
      <c r="E178" s="15" t="s">
        <v>203</v>
      </c>
      <c r="F178" s="15" t="s">
        <v>19</v>
      </c>
      <c r="G178" s="14">
        <v>45292</v>
      </c>
      <c r="H178" s="15" t="s">
        <v>68</v>
      </c>
      <c r="I178" s="14">
        <v>45323</v>
      </c>
      <c r="J178" s="14">
        <v>45323</v>
      </c>
      <c r="K178" s="15" t="s">
        <v>204</v>
      </c>
      <c r="L178" s="16">
        <v>600000</v>
      </c>
      <c r="M178" s="16">
        <v>600000</v>
      </c>
      <c r="N178" s="16">
        <v>0</v>
      </c>
      <c r="O178" s="16">
        <v>0</v>
      </c>
      <c r="P178" s="15" t="s">
        <v>207</v>
      </c>
    </row>
    <row r="179" spans="1:16" s="9" customFormat="1" ht="25.5">
      <c r="A179" s="28">
        <f t="shared" si="2"/>
        <v>170</v>
      </c>
      <c r="B179" s="15" t="s">
        <v>17</v>
      </c>
      <c r="C179" s="144" t="s">
        <v>62</v>
      </c>
      <c r="D179" s="15" t="s">
        <v>113</v>
      </c>
      <c r="E179" s="15" t="s">
        <v>203</v>
      </c>
      <c r="F179" s="15" t="s">
        <v>19</v>
      </c>
      <c r="G179" s="14">
        <v>45292</v>
      </c>
      <c r="H179" s="15" t="s">
        <v>68</v>
      </c>
      <c r="I179" s="14">
        <v>45323</v>
      </c>
      <c r="J179" s="14">
        <v>45323</v>
      </c>
      <c r="K179" s="15" t="s">
        <v>204</v>
      </c>
      <c r="L179" s="16">
        <v>315000</v>
      </c>
      <c r="M179" s="16">
        <v>315000</v>
      </c>
      <c r="N179" s="16">
        <v>0</v>
      </c>
      <c r="O179" s="16">
        <v>0</v>
      </c>
      <c r="P179" s="15" t="s">
        <v>207</v>
      </c>
    </row>
    <row r="180" spans="1:16" s="9" customFormat="1" ht="25.5">
      <c r="A180" s="28">
        <f t="shared" si="2"/>
        <v>171</v>
      </c>
      <c r="B180" s="15" t="s">
        <v>63</v>
      </c>
      <c r="C180" s="144" t="s">
        <v>64</v>
      </c>
      <c r="D180" s="15" t="s">
        <v>113</v>
      </c>
      <c r="E180" s="15" t="s">
        <v>203</v>
      </c>
      <c r="F180" s="15" t="s">
        <v>19</v>
      </c>
      <c r="G180" s="14">
        <v>45292</v>
      </c>
      <c r="H180" s="15" t="s">
        <v>68</v>
      </c>
      <c r="I180" s="14">
        <v>45323</v>
      </c>
      <c r="J180" s="14">
        <v>45323</v>
      </c>
      <c r="K180" s="15" t="s">
        <v>204</v>
      </c>
      <c r="L180" s="16">
        <v>1150920</v>
      </c>
      <c r="M180" s="16">
        <v>1150920</v>
      </c>
      <c r="N180" s="16">
        <v>0</v>
      </c>
      <c r="O180" s="16">
        <v>0</v>
      </c>
      <c r="P180" s="15" t="s">
        <v>206</v>
      </c>
    </row>
    <row r="181" spans="1:16" s="9" customFormat="1" ht="25.5">
      <c r="A181" s="28">
        <f t="shared" si="2"/>
        <v>172</v>
      </c>
      <c r="B181" s="15" t="s">
        <v>24</v>
      </c>
      <c r="C181" s="144" t="s">
        <v>25</v>
      </c>
      <c r="D181" s="15" t="s">
        <v>113</v>
      </c>
      <c r="E181" s="15" t="s">
        <v>203</v>
      </c>
      <c r="F181" s="15" t="s">
        <v>19</v>
      </c>
      <c r="G181" s="14">
        <v>45292</v>
      </c>
      <c r="H181" s="15" t="s">
        <v>68</v>
      </c>
      <c r="I181" s="14">
        <v>45323</v>
      </c>
      <c r="J181" s="14">
        <v>45323</v>
      </c>
      <c r="K181" s="15" t="s">
        <v>204</v>
      </c>
      <c r="L181" s="16">
        <v>3779900</v>
      </c>
      <c r="M181" s="16">
        <v>3779900</v>
      </c>
      <c r="N181" s="16">
        <v>0</v>
      </c>
      <c r="O181" s="16">
        <v>0</v>
      </c>
      <c r="P181" s="15" t="s">
        <v>206</v>
      </c>
    </row>
    <row r="182" spans="1:16" s="9" customFormat="1" ht="25.5">
      <c r="A182" s="28">
        <f t="shared" si="2"/>
        <v>173</v>
      </c>
      <c r="B182" s="20" t="s">
        <v>54</v>
      </c>
      <c r="C182" s="143" t="s">
        <v>48</v>
      </c>
      <c r="D182" s="20" t="s">
        <v>116</v>
      </c>
      <c r="E182" s="20" t="s">
        <v>203</v>
      </c>
      <c r="F182" s="20" t="s">
        <v>19</v>
      </c>
      <c r="G182" s="29">
        <v>45292</v>
      </c>
      <c r="H182" s="20" t="s">
        <v>68</v>
      </c>
      <c r="I182" s="29">
        <v>45323</v>
      </c>
      <c r="J182" s="29">
        <v>45323</v>
      </c>
      <c r="K182" s="20" t="s">
        <v>204</v>
      </c>
      <c r="L182" s="21">
        <v>2720531.8</v>
      </c>
      <c r="M182" s="21">
        <v>2720531.8</v>
      </c>
      <c r="N182" s="21">
        <v>0</v>
      </c>
      <c r="O182" s="21">
        <v>0</v>
      </c>
      <c r="P182" s="20" t="s">
        <v>206</v>
      </c>
    </row>
    <row r="183" spans="1:16" s="9" customFormat="1" ht="25.5">
      <c r="A183" s="28">
        <f t="shared" si="2"/>
        <v>174</v>
      </c>
      <c r="B183" s="15" t="s">
        <v>69</v>
      </c>
      <c r="C183" s="144" t="s">
        <v>86</v>
      </c>
      <c r="D183" s="15" t="s">
        <v>116</v>
      </c>
      <c r="E183" s="15" t="s">
        <v>203</v>
      </c>
      <c r="F183" s="15" t="s">
        <v>28</v>
      </c>
      <c r="G183" s="14">
        <v>45292</v>
      </c>
      <c r="H183" s="15" t="s">
        <v>68</v>
      </c>
      <c r="I183" s="14">
        <v>45323</v>
      </c>
      <c r="J183" s="14">
        <v>45323</v>
      </c>
      <c r="K183" s="15" t="s">
        <v>204</v>
      </c>
      <c r="L183" s="19">
        <v>66196</v>
      </c>
      <c r="M183" s="19">
        <v>66196</v>
      </c>
      <c r="N183" s="19">
        <v>0</v>
      </c>
      <c r="O183" s="19">
        <v>0</v>
      </c>
      <c r="P183" s="15" t="s">
        <v>206</v>
      </c>
    </row>
    <row r="184" spans="1:16" s="9" customFormat="1" ht="25.5">
      <c r="A184" s="28">
        <f t="shared" si="2"/>
        <v>175</v>
      </c>
      <c r="B184" s="15" t="s">
        <v>59</v>
      </c>
      <c r="C184" s="144" t="s">
        <v>27</v>
      </c>
      <c r="D184" s="15" t="s">
        <v>116</v>
      </c>
      <c r="E184" s="15" t="s">
        <v>203</v>
      </c>
      <c r="F184" s="15" t="s">
        <v>28</v>
      </c>
      <c r="G184" s="14">
        <v>45292</v>
      </c>
      <c r="H184" s="15" t="s">
        <v>68</v>
      </c>
      <c r="I184" s="14">
        <v>45323</v>
      </c>
      <c r="J184" s="14">
        <v>45323</v>
      </c>
      <c r="K184" s="15" t="s">
        <v>204</v>
      </c>
      <c r="L184" s="19">
        <v>303692.59999999998</v>
      </c>
      <c r="M184" s="19">
        <v>303692.59999999998</v>
      </c>
      <c r="N184" s="19">
        <v>0</v>
      </c>
      <c r="O184" s="19">
        <v>0</v>
      </c>
      <c r="P184" s="15" t="s">
        <v>206</v>
      </c>
    </row>
    <row r="185" spans="1:16" s="9" customFormat="1" ht="25.5">
      <c r="A185" s="28">
        <f t="shared" si="2"/>
        <v>176</v>
      </c>
      <c r="B185" s="15" t="s">
        <v>52</v>
      </c>
      <c r="C185" s="144" t="s">
        <v>26</v>
      </c>
      <c r="D185" s="15" t="s">
        <v>116</v>
      </c>
      <c r="E185" s="15" t="s">
        <v>203</v>
      </c>
      <c r="F185" s="15" t="s">
        <v>19</v>
      </c>
      <c r="G185" s="14">
        <v>45292</v>
      </c>
      <c r="H185" s="15" t="s">
        <v>68</v>
      </c>
      <c r="I185" s="14">
        <v>45323</v>
      </c>
      <c r="J185" s="14">
        <v>45323</v>
      </c>
      <c r="K185" s="15" t="s">
        <v>204</v>
      </c>
      <c r="L185" s="19">
        <v>3245280</v>
      </c>
      <c r="M185" s="19">
        <v>3245280</v>
      </c>
      <c r="N185" s="19">
        <v>0</v>
      </c>
      <c r="O185" s="19">
        <v>0</v>
      </c>
      <c r="P185" s="15" t="s">
        <v>206</v>
      </c>
    </row>
    <row r="186" spans="1:16" s="9" customFormat="1" ht="25.5">
      <c r="A186" s="28">
        <f t="shared" si="2"/>
        <v>177</v>
      </c>
      <c r="B186" s="15" t="s">
        <v>38</v>
      </c>
      <c r="C186" s="144" t="s">
        <v>39</v>
      </c>
      <c r="D186" s="15" t="s">
        <v>116</v>
      </c>
      <c r="E186" s="15" t="s">
        <v>203</v>
      </c>
      <c r="F186" s="15" t="s">
        <v>19</v>
      </c>
      <c r="G186" s="14">
        <v>45292</v>
      </c>
      <c r="H186" s="15" t="s">
        <v>68</v>
      </c>
      <c r="I186" s="14">
        <v>45323</v>
      </c>
      <c r="J186" s="14">
        <v>45323</v>
      </c>
      <c r="K186" s="15" t="s">
        <v>204</v>
      </c>
      <c r="L186" s="19">
        <v>120000</v>
      </c>
      <c r="M186" s="19">
        <v>120000</v>
      </c>
      <c r="N186" s="19">
        <v>0</v>
      </c>
      <c r="O186" s="19">
        <v>0</v>
      </c>
      <c r="P186" s="15" t="s">
        <v>206</v>
      </c>
    </row>
    <row r="187" spans="1:16" s="9" customFormat="1" ht="25.5">
      <c r="A187" s="28">
        <f t="shared" si="2"/>
        <v>178</v>
      </c>
      <c r="B187" s="15" t="s">
        <v>41</v>
      </c>
      <c r="C187" s="144" t="s">
        <v>42</v>
      </c>
      <c r="D187" s="15" t="s">
        <v>116</v>
      </c>
      <c r="E187" s="15" t="s">
        <v>203</v>
      </c>
      <c r="F187" s="15" t="s">
        <v>40</v>
      </c>
      <c r="G187" s="15" t="s">
        <v>68</v>
      </c>
      <c r="H187" s="15" t="s">
        <v>68</v>
      </c>
      <c r="I187" s="14">
        <v>45323</v>
      </c>
      <c r="J187" s="14">
        <v>45323</v>
      </c>
      <c r="K187" s="15" t="s">
        <v>204</v>
      </c>
      <c r="L187" s="19">
        <v>192000</v>
      </c>
      <c r="M187" s="19">
        <v>192000</v>
      </c>
      <c r="N187" s="19">
        <v>0</v>
      </c>
      <c r="O187" s="19">
        <v>0</v>
      </c>
      <c r="P187" s="15" t="s">
        <v>206</v>
      </c>
    </row>
    <row r="188" spans="1:16" s="9" customFormat="1" ht="25.5">
      <c r="A188" s="28">
        <f t="shared" si="2"/>
        <v>179</v>
      </c>
      <c r="B188" s="15" t="s">
        <v>36</v>
      </c>
      <c r="C188" s="144" t="s">
        <v>60</v>
      </c>
      <c r="D188" s="15" t="s">
        <v>116</v>
      </c>
      <c r="E188" s="15" t="s">
        <v>203</v>
      </c>
      <c r="F188" s="15" t="s">
        <v>19</v>
      </c>
      <c r="G188" s="14">
        <v>45292</v>
      </c>
      <c r="H188" s="15" t="s">
        <v>68</v>
      </c>
      <c r="I188" s="14">
        <v>45323</v>
      </c>
      <c r="J188" s="14">
        <v>45323</v>
      </c>
      <c r="K188" s="15" t="s">
        <v>204</v>
      </c>
      <c r="L188" s="19">
        <v>155634.98000000001</v>
      </c>
      <c r="M188" s="19">
        <v>155634.98000000001</v>
      </c>
      <c r="N188" s="19">
        <v>0</v>
      </c>
      <c r="O188" s="19">
        <v>0</v>
      </c>
      <c r="P188" s="15" t="s">
        <v>227</v>
      </c>
    </row>
    <row r="189" spans="1:16" s="9" customFormat="1" ht="25.5">
      <c r="A189" s="28">
        <f t="shared" si="2"/>
        <v>180</v>
      </c>
      <c r="B189" s="15" t="s">
        <v>33</v>
      </c>
      <c r="C189" s="144" t="s">
        <v>65</v>
      </c>
      <c r="D189" s="15" t="s">
        <v>116</v>
      </c>
      <c r="E189" s="15" t="s">
        <v>203</v>
      </c>
      <c r="F189" s="15" t="s">
        <v>19</v>
      </c>
      <c r="G189" s="14">
        <v>45292</v>
      </c>
      <c r="H189" s="15" t="s">
        <v>68</v>
      </c>
      <c r="I189" s="14">
        <v>45323</v>
      </c>
      <c r="J189" s="14">
        <v>45323</v>
      </c>
      <c r="K189" s="15" t="s">
        <v>204</v>
      </c>
      <c r="L189" s="19">
        <v>114350</v>
      </c>
      <c r="M189" s="19">
        <v>114350</v>
      </c>
      <c r="N189" s="19">
        <v>0</v>
      </c>
      <c r="O189" s="19">
        <v>0</v>
      </c>
      <c r="P189" s="15" t="s">
        <v>227</v>
      </c>
    </row>
    <row r="190" spans="1:16" s="9" customFormat="1" ht="25.5">
      <c r="A190" s="28">
        <f t="shared" si="2"/>
        <v>181</v>
      </c>
      <c r="B190" s="15" t="s">
        <v>57</v>
      </c>
      <c r="C190" s="144" t="s">
        <v>61</v>
      </c>
      <c r="D190" s="15" t="s">
        <v>116</v>
      </c>
      <c r="E190" s="15" t="s">
        <v>203</v>
      </c>
      <c r="F190" s="15" t="s">
        <v>19</v>
      </c>
      <c r="G190" s="14">
        <v>45292</v>
      </c>
      <c r="H190" s="15" t="s">
        <v>68</v>
      </c>
      <c r="I190" s="14">
        <v>45323</v>
      </c>
      <c r="J190" s="14">
        <v>45323</v>
      </c>
      <c r="K190" s="15" t="s">
        <v>204</v>
      </c>
      <c r="L190" s="19">
        <v>136896.97</v>
      </c>
      <c r="M190" s="19">
        <v>136896.97</v>
      </c>
      <c r="N190" s="19">
        <v>0</v>
      </c>
      <c r="O190" s="19">
        <v>0</v>
      </c>
      <c r="P190" s="15" t="s">
        <v>227</v>
      </c>
    </row>
    <row r="191" spans="1:16" s="9" customFormat="1" ht="25.5">
      <c r="A191" s="28">
        <f t="shared" si="2"/>
        <v>182</v>
      </c>
      <c r="B191" s="15" t="s">
        <v>17</v>
      </c>
      <c r="C191" s="144" t="s">
        <v>62</v>
      </c>
      <c r="D191" s="15" t="s">
        <v>116</v>
      </c>
      <c r="E191" s="15" t="s">
        <v>203</v>
      </c>
      <c r="F191" s="15" t="s">
        <v>19</v>
      </c>
      <c r="G191" s="14">
        <v>45292</v>
      </c>
      <c r="H191" s="15" t="s">
        <v>68</v>
      </c>
      <c r="I191" s="14">
        <v>45323</v>
      </c>
      <c r="J191" s="14">
        <v>45323</v>
      </c>
      <c r="K191" s="15" t="s">
        <v>204</v>
      </c>
      <c r="L191" s="19">
        <v>331922.03000000003</v>
      </c>
      <c r="M191" s="19">
        <v>331922.03000000003</v>
      </c>
      <c r="N191" s="19">
        <v>0</v>
      </c>
      <c r="O191" s="19">
        <v>0</v>
      </c>
      <c r="P191" s="15" t="s">
        <v>227</v>
      </c>
    </row>
    <row r="192" spans="1:16" s="9" customFormat="1" ht="25.5">
      <c r="A192" s="28">
        <f t="shared" ref="A192:A252" si="3">A191+1</f>
        <v>183</v>
      </c>
      <c r="B192" s="15" t="s">
        <v>29</v>
      </c>
      <c r="C192" s="144" t="s">
        <v>91</v>
      </c>
      <c r="D192" s="15" t="s">
        <v>116</v>
      </c>
      <c r="E192" s="15" t="s">
        <v>203</v>
      </c>
      <c r="F192" s="15" t="s">
        <v>19</v>
      </c>
      <c r="G192" s="14">
        <v>45292</v>
      </c>
      <c r="H192" s="15" t="s">
        <v>68</v>
      </c>
      <c r="I192" s="14">
        <v>45323</v>
      </c>
      <c r="J192" s="14">
        <v>45323</v>
      </c>
      <c r="K192" s="15" t="s">
        <v>204</v>
      </c>
      <c r="L192" s="19">
        <v>104787.5</v>
      </c>
      <c r="M192" s="19">
        <v>104787.5</v>
      </c>
      <c r="N192" s="19">
        <v>0</v>
      </c>
      <c r="O192" s="19">
        <v>0</v>
      </c>
      <c r="P192" s="15" t="s">
        <v>206</v>
      </c>
    </row>
    <row r="193" spans="1:16" s="9" customFormat="1" ht="25.5">
      <c r="A193" s="28">
        <f t="shared" si="3"/>
        <v>184</v>
      </c>
      <c r="B193" s="15" t="s">
        <v>63</v>
      </c>
      <c r="C193" s="144" t="s">
        <v>64</v>
      </c>
      <c r="D193" s="15" t="s">
        <v>116</v>
      </c>
      <c r="E193" s="15" t="s">
        <v>203</v>
      </c>
      <c r="F193" s="15" t="s">
        <v>19</v>
      </c>
      <c r="G193" s="15" t="s">
        <v>68</v>
      </c>
      <c r="H193" s="15" t="s">
        <v>68</v>
      </c>
      <c r="I193" s="14">
        <v>45323</v>
      </c>
      <c r="J193" s="14">
        <v>45323</v>
      </c>
      <c r="K193" s="15" t="s">
        <v>204</v>
      </c>
      <c r="L193" s="19">
        <v>1972908.12</v>
      </c>
      <c r="M193" s="19">
        <v>1972908.12</v>
      </c>
      <c r="N193" s="19">
        <v>0</v>
      </c>
      <c r="O193" s="19">
        <v>0</v>
      </c>
      <c r="P193" s="15" t="s">
        <v>206</v>
      </c>
    </row>
    <row r="194" spans="1:16" s="9" customFormat="1" ht="25.5">
      <c r="A194" s="28">
        <f t="shared" si="3"/>
        <v>185</v>
      </c>
      <c r="B194" s="15" t="s">
        <v>24</v>
      </c>
      <c r="C194" s="144" t="s">
        <v>25</v>
      </c>
      <c r="D194" s="15" t="s">
        <v>116</v>
      </c>
      <c r="E194" s="15" t="s">
        <v>203</v>
      </c>
      <c r="F194" s="15" t="s">
        <v>19</v>
      </c>
      <c r="G194" s="14">
        <v>45292</v>
      </c>
      <c r="H194" s="15" t="s">
        <v>68</v>
      </c>
      <c r="I194" s="14">
        <v>45323</v>
      </c>
      <c r="J194" s="14">
        <v>45323</v>
      </c>
      <c r="K194" s="15" t="s">
        <v>204</v>
      </c>
      <c r="L194" s="19">
        <v>3867800</v>
      </c>
      <c r="M194" s="19">
        <v>3867800</v>
      </c>
      <c r="N194" s="19">
        <v>0</v>
      </c>
      <c r="O194" s="19">
        <v>0</v>
      </c>
      <c r="P194" s="15" t="s">
        <v>206</v>
      </c>
    </row>
    <row r="195" spans="1:16" s="9" customFormat="1" ht="25.5">
      <c r="A195" s="28">
        <f t="shared" si="3"/>
        <v>186</v>
      </c>
      <c r="B195" s="15" t="s">
        <v>45</v>
      </c>
      <c r="C195" s="144" t="s">
        <v>67</v>
      </c>
      <c r="D195" s="15" t="s">
        <v>116</v>
      </c>
      <c r="E195" s="15" t="s">
        <v>203</v>
      </c>
      <c r="F195" s="15" t="s">
        <v>19</v>
      </c>
      <c r="G195" s="14">
        <v>45292</v>
      </c>
      <c r="H195" s="15" t="s">
        <v>68</v>
      </c>
      <c r="I195" s="14">
        <v>45323</v>
      </c>
      <c r="J195" s="14">
        <v>45323</v>
      </c>
      <c r="K195" s="15" t="s">
        <v>204</v>
      </c>
      <c r="L195" s="19">
        <v>180000</v>
      </c>
      <c r="M195" s="19">
        <v>180000</v>
      </c>
      <c r="N195" s="19">
        <v>0</v>
      </c>
      <c r="O195" s="19">
        <v>0</v>
      </c>
      <c r="P195" s="15" t="s">
        <v>206</v>
      </c>
    </row>
    <row r="196" spans="1:16" s="9" customFormat="1" ht="26.25">
      <c r="A196" s="28">
        <f t="shared" si="3"/>
        <v>187</v>
      </c>
      <c r="B196" s="71" t="s">
        <v>36</v>
      </c>
      <c r="C196" s="146" t="s">
        <v>37</v>
      </c>
      <c r="D196" s="71" t="s">
        <v>117</v>
      </c>
      <c r="E196" s="71" t="s">
        <v>203</v>
      </c>
      <c r="F196" s="71" t="s">
        <v>19</v>
      </c>
      <c r="G196" s="72">
        <v>45292</v>
      </c>
      <c r="H196" s="71" t="s">
        <v>68</v>
      </c>
      <c r="I196" s="72">
        <v>45323</v>
      </c>
      <c r="J196" s="72">
        <v>45323</v>
      </c>
      <c r="K196" s="71" t="s">
        <v>204</v>
      </c>
      <c r="L196" s="73">
        <v>1086038.74</v>
      </c>
      <c r="M196" s="73">
        <v>1086038.74</v>
      </c>
      <c r="N196" s="21">
        <v>0</v>
      </c>
      <c r="O196" s="21">
        <v>0</v>
      </c>
      <c r="P196" s="71" t="s">
        <v>205</v>
      </c>
    </row>
    <row r="197" spans="1:16" s="9" customFormat="1" ht="26.25">
      <c r="A197" s="28">
        <f t="shared" si="3"/>
        <v>188</v>
      </c>
      <c r="B197" s="74" t="s">
        <v>41</v>
      </c>
      <c r="C197" s="147" t="s">
        <v>42</v>
      </c>
      <c r="D197" s="74" t="s">
        <v>117</v>
      </c>
      <c r="E197" s="74" t="s">
        <v>203</v>
      </c>
      <c r="F197" s="74" t="s">
        <v>40</v>
      </c>
      <c r="G197" s="74" t="s">
        <v>68</v>
      </c>
      <c r="H197" s="74" t="s">
        <v>68</v>
      </c>
      <c r="I197" s="14">
        <v>45323</v>
      </c>
      <c r="J197" s="14">
        <v>45323</v>
      </c>
      <c r="K197" s="15" t="s">
        <v>204</v>
      </c>
      <c r="L197" s="75">
        <v>300000</v>
      </c>
      <c r="M197" s="75">
        <v>300000</v>
      </c>
      <c r="N197" s="19">
        <v>0</v>
      </c>
      <c r="O197" s="19">
        <v>0</v>
      </c>
      <c r="P197" s="74" t="s">
        <v>205</v>
      </c>
    </row>
    <row r="198" spans="1:16" s="9" customFormat="1" ht="26.25">
      <c r="A198" s="28">
        <f t="shared" si="3"/>
        <v>189</v>
      </c>
      <c r="B198" s="74" t="s">
        <v>38</v>
      </c>
      <c r="C198" s="147" t="s">
        <v>118</v>
      </c>
      <c r="D198" s="74" t="s">
        <v>117</v>
      </c>
      <c r="E198" s="74" t="s">
        <v>203</v>
      </c>
      <c r="F198" s="74" t="s">
        <v>40</v>
      </c>
      <c r="G198" s="74" t="s">
        <v>68</v>
      </c>
      <c r="H198" s="74" t="s">
        <v>68</v>
      </c>
      <c r="I198" s="14">
        <v>45323</v>
      </c>
      <c r="J198" s="14">
        <v>45323</v>
      </c>
      <c r="K198" s="15" t="s">
        <v>204</v>
      </c>
      <c r="L198" s="75">
        <v>840000</v>
      </c>
      <c r="M198" s="75">
        <v>840000</v>
      </c>
      <c r="N198" s="19">
        <v>0</v>
      </c>
      <c r="O198" s="19">
        <v>0</v>
      </c>
      <c r="P198" s="74" t="s">
        <v>205</v>
      </c>
    </row>
    <row r="199" spans="1:16" s="9" customFormat="1" ht="26.25">
      <c r="A199" s="28">
        <f t="shared" si="3"/>
        <v>190</v>
      </c>
      <c r="B199" s="74" t="s">
        <v>45</v>
      </c>
      <c r="C199" s="147" t="s">
        <v>53</v>
      </c>
      <c r="D199" s="74" t="s">
        <v>117</v>
      </c>
      <c r="E199" s="74" t="s">
        <v>203</v>
      </c>
      <c r="F199" s="74" t="s">
        <v>19</v>
      </c>
      <c r="G199" s="74" t="s">
        <v>68</v>
      </c>
      <c r="H199" s="74" t="s">
        <v>68</v>
      </c>
      <c r="I199" s="14">
        <v>45323</v>
      </c>
      <c r="J199" s="14">
        <v>45323</v>
      </c>
      <c r="K199" s="15" t="s">
        <v>204</v>
      </c>
      <c r="L199" s="75">
        <v>90000</v>
      </c>
      <c r="M199" s="75">
        <v>90000</v>
      </c>
      <c r="N199" s="19">
        <v>0</v>
      </c>
      <c r="O199" s="19">
        <v>0</v>
      </c>
      <c r="P199" s="74" t="s">
        <v>205</v>
      </c>
    </row>
    <row r="200" spans="1:16" s="9" customFormat="1" ht="26.25">
      <c r="A200" s="28">
        <f t="shared" si="3"/>
        <v>191</v>
      </c>
      <c r="B200" s="74" t="s">
        <v>33</v>
      </c>
      <c r="C200" s="147" t="s">
        <v>34</v>
      </c>
      <c r="D200" s="74" t="s">
        <v>117</v>
      </c>
      <c r="E200" s="74" t="s">
        <v>203</v>
      </c>
      <c r="F200" s="74" t="s">
        <v>19</v>
      </c>
      <c r="G200" s="14">
        <v>45292</v>
      </c>
      <c r="H200" s="15" t="s">
        <v>68</v>
      </c>
      <c r="I200" s="14">
        <v>45323</v>
      </c>
      <c r="J200" s="14">
        <v>45323</v>
      </c>
      <c r="K200" s="15" t="s">
        <v>204</v>
      </c>
      <c r="L200" s="75">
        <v>872170</v>
      </c>
      <c r="M200" s="75">
        <v>872170</v>
      </c>
      <c r="N200" s="19">
        <v>0</v>
      </c>
      <c r="O200" s="19">
        <v>0</v>
      </c>
      <c r="P200" s="74" t="s">
        <v>228</v>
      </c>
    </row>
    <row r="201" spans="1:16" s="9" customFormat="1" ht="26.25">
      <c r="A201" s="28">
        <f t="shared" si="3"/>
        <v>192</v>
      </c>
      <c r="B201" s="74" t="s">
        <v>17</v>
      </c>
      <c r="C201" s="147" t="s">
        <v>18</v>
      </c>
      <c r="D201" s="74" t="s">
        <v>117</v>
      </c>
      <c r="E201" s="74" t="s">
        <v>203</v>
      </c>
      <c r="F201" s="74" t="s">
        <v>19</v>
      </c>
      <c r="G201" s="14">
        <v>45292</v>
      </c>
      <c r="H201" s="15" t="s">
        <v>68</v>
      </c>
      <c r="I201" s="14">
        <v>45323</v>
      </c>
      <c r="J201" s="14">
        <v>45323</v>
      </c>
      <c r="K201" s="15" t="s">
        <v>204</v>
      </c>
      <c r="L201" s="75">
        <v>1204500</v>
      </c>
      <c r="M201" s="75">
        <v>1204500</v>
      </c>
      <c r="N201" s="19">
        <v>0</v>
      </c>
      <c r="O201" s="19">
        <v>0</v>
      </c>
      <c r="P201" s="74" t="s">
        <v>205</v>
      </c>
    </row>
    <row r="202" spans="1:16" s="9" customFormat="1" ht="26.25">
      <c r="A202" s="28">
        <f t="shared" si="3"/>
        <v>193</v>
      </c>
      <c r="B202" s="74" t="s">
        <v>57</v>
      </c>
      <c r="C202" s="147" t="s">
        <v>61</v>
      </c>
      <c r="D202" s="74" t="s">
        <v>117</v>
      </c>
      <c r="E202" s="74" t="s">
        <v>203</v>
      </c>
      <c r="F202" s="74" t="s">
        <v>19</v>
      </c>
      <c r="G202" s="14">
        <v>45292</v>
      </c>
      <c r="H202" s="15" t="s">
        <v>68</v>
      </c>
      <c r="I202" s="14">
        <v>45323</v>
      </c>
      <c r="J202" s="14">
        <v>45323</v>
      </c>
      <c r="K202" s="15" t="s">
        <v>204</v>
      </c>
      <c r="L202" s="75">
        <v>500000</v>
      </c>
      <c r="M202" s="75">
        <v>500000</v>
      </c>
      <c r="N202" s="19">
        <v>0</v>
      </c>
      <c r="O202" s="19">
        <v>0</v>
      </c>
      <c r="P202" s="74" t="s">
        <v>228</v>
      </c>
    </row>
    <row r="203" spans="1:16" s="9" customFormat="1" ht="26.25">
      <c r="A203" s="28">
        <f t="shared" si="3"/>
        <v>194</v>
      </c>
      <c r="B203" s="74" t="s">
        <v>119</v>
      </c>
      <c r="C203" s="147" t="s">
        <v>27</v>
      </c>
      <c r="D203" s="74" t="s">
        <v>117</v>
      </c>
      <c r="E203" s="74" t="s">
        <v>203</v>
      </c>
      <c r="F203" s="74" t="s">
        <v>20</v>
      </c>
      <c r="G203" s="14">
        <v>45292</v>
      </c>
      <c r="H203" s="15" t="s">
        <v>68</v>
      </c>
      <c r="I203" s="14">
        <v>45323</v>
      </c>
      <c r="J203" s="14">
        <v>45323</v>
      </c>
      <c r="K203" s="15" t="s">
        <v>204</v>
      </c>
      <c r="L203" s="75">
        <v>75000</v>
      </c>
      <c r="M203" s="75">
        <v>75000</v>
      </c>
      <c r="N203" s="19">
        <v>0</v>
      </c>
      <c r="O203" s="19">
        <v>0</v>
      </c>
      <c r="P203" s="74" t="s">
        <v>205</v>
      </c>
    </row>
    <row r="204" spans="1:16" s="9" customFormat="1" ht="26.25">
      <c r="A204" s="28">
        <f t="shared" si="3"/>
        <v>195</v>
      </c>
      <c r="B204" s="74" t="s">
        <v>52</v>
      </c>
      <c r="C204" s="147" t="s">
        <v>26</v>
      </c>
      <c r="D204" s="74" t="s">
        <v>117</v>
      </c>
      <c r="E204" s="74" t="s">
        <v>203</v>
      </c>
      <c r="F204" s="74" t="s">
        <v>19</v>
      </c>
      <c r="G204" s="14">
        <v>45292</v>
      </c>
      <c r="H204" s="15" t="s">
        <v>68</v>
      </c>
      <c r="I204" s="14">
        <v>45323</v>
      </c>
      <c r="J204" s="14">
        <v>45323</v>
      </c>
      <c r="K204" s="15" t="s">
        <v>204</v>
      </c>
      <c r="L204" s="76">
        <v>882936</v>
      </c>
      <c r="M204" s="76">
        <v>882936</v>
      </c>
      <c r="N204" s="19">
        <v>0</v>
      </c>
      <c r="O204" s="19">
        <v>0</v>
      </c>
      <c r="P204" s="74" t="s">
        <v>205</v>
      </c>
    </row>
    <row r="205" spans="1:16" s="9" customFormat="1" ht="26.25">
      <c r="A205" s="28">
        <f t="shared" si="3"/>
        <v>196</v>
      </c>
      <c r="B205" s="74" t="s">
        <v>24</v>
      </c>
      <c r="C205" s="147" t="s">
        <v>25</v>
      </c>
      <c r="D205" s="74" t="s">
        <v>117</v>
      </c>
      <c r="E205" s="74" t="s">
        <v>203</v>
      </c>
      <c r="F205" s="74" t="s">
        <v>19</v>
      </c>
      <c r="G205" s="14">
        <v>45292</v>
      </c>
      <c r="H205" s="15" t="s">
        <v>68</v>
      </c>
      <c r="I205" s="14">
        <v>45323</v>
      </c>
      <c r="J205" s="14">
        <v>45323</v>
      </c>
      <c r="K205" s="15" t="s">
        <v>204</v>
      </c>
      <c r="L205" s="75">
        <v>2565000</v>
      </c>
      <c r="M205" s="75">
        <v>2565000</v>
      </c>
      <c r="N205" s="19">
        <v>0</v>
      </c>
      <c r="O205" s="19">
        <v>0</v>
      </c>
      <c r="P205" s="74" t="s">
        <v>205</v>
      </c>
    </row>
    <row r="206" spans="1:16" s="9" customFormat="1" ht="26.25">
      <c r="A206" s="28">
        <f t="shared" si="3"/>
        <v>197</v>
      </c>
      <c r="B206" s="74" t="s">
        <v>47</v>
      </c>
      <c r="C206" s="147" t="s">
        <v>48</v>
      </c>
      <c r="D206" s="74" t="s">
        <v>117</v>
      </c>
      <c r="E206" s="74" t="s">
        <v>203</v>
      </c>
      <c r="F206" s="74" t="s">
        <v>19</v>
      </c>
      <c r="G206" s="14">
        <v>45292</v>
      </c>
      <c r="H206" s="15" t="s">
        <v>68</v>
      </c>
      <c r="I206" s="14">
        <v>45323</v>
      </c>
      <c r="J206" s="14">
        <v>45323</v>
      </c>
      <c r="K206" s="15" t="s">
        <v>204</v>
      </c>
      <c r="L206" s="76">
        <v>1160299.5</v>
      </c>
      <c r="M206" s="76">
        <v>1160299.5</v>
      </c>
      <c r="N206" s="19">
        <v>0</v>
      </c>
      <c r="O206" s="19">
        <v>0</v>
      </c>
      <c r="P206" s="74" t="s">
        <v>205</v>
      </c>
    </row>
    <row r="207" spans="1:16" s="9" customFormat="1" ht="26.25">
      <c r="A207" s="28">
        <f t="shared" si="3"/>
        <v>198</v>
      </c>
      <c r="B207" s="74" t="s">
        <v>119</v>
      </c>
      <c r="C207" s="147" t="s">
        <v>27</v>
      </c>
      <c r="D207" s="74" t="s">
        <v>117</v>
      </c>
      <c r="E207" s="74" t="s">
        <v>203</v>
      </c>
      <c r="F207" s="74" t="s">
        <v>28</v>
      </c>
      <c r="G207" s="14">
        <v>45292</v>
      </c>
      <c r="H207" s="15" t="s">
        <v>68</v>
      </c>
      <c r="I207" s="14">
        <v>45323</v>
      </c>
      <c r="J207" s="14">
        <v>45323</v>
      </c>
      <c r="K207" s="15" t="s">
        <v>204</v>
      </c>
      <c r="L207" s="75">
        <v>600800</v>
      </c>
      <c r="M207" s="75">
        <v>600800</v>
      </c>
      <c r="N207" s="19">
        <v>0</v>
      </c>
      <c r="O207" s="19">
        <v>0</v>
      </c>
      <c r="P207" s="74" t="s">
        <v>205</v>
      </c>
    </row>
    <row r="208" spans="1:16" s="9" customFormat="1" ht="25.5">
      <c r="A208" s="28">
        <f t="shared" si="3"/>
        <v>199</v>
      </c>
      <c r="B208" s="39" t="s">
        <v>69</v>
      </c>
      <c r="C208" s="148" t="s">
        <v>86</v>
      </c>
      <c r="D208" s="39" t="s">
        <v>120</v>
      </c>
      <c r="E208" s="71" t="s">
        <v>203</v>
      </c>
      <c r="F208" s="39" t="s">
        <v>19</v>
      </c>
      <c r="G208" s="29">
        <v>45292</v>
      </c>
      <c r="H208" s="20" t="s">
        <v>68</v>
      </c>
      <c r="I208" s="29">
        <v>45323</v>
      </c>
      <c r="J208" s="29">
        <v>45323</v>
      </c>
      <c r="K208" s="20" t="s">
        <v>204</v>
      </c>
      <c r="L208" s="102">
        <v>136400</v>
      </c>
      <c r="M208" s="102">
        <v>136400</v>
      </c>
      <c r="N208" s="102">
        <v>0</v>
      </c>
      <c r="O208" s="102">
        <v>0</v>
      </c>
      <c r="P208" s="39" t="s">
        <v>205</v>
      </c>
    </row>
    <row r="209" spans="1:16" s="9" customFormat="1" ht="25.5">
      <c r="A209" s="28">
        <f t="shared" si="3"/>
        <v>200</v>
      </c>
      <c r="B209" s="24" t="s">
        <v>59</v>
      </c>
      <c r="C209" s="149" t="s">
        <v>27</v>
      </c>
      <c r="D209" s="24" t="s">
        <v>120</v>
      </c>
      <c r="E209" s="74" t="s">
        <v>203</v>
      </c>
      <c r="F209" s="24" t="s">
        <v>19</v>
      </c>
      <c r="G209" s="14">
        <v>45292</v>
      </c>
      <c r="H209" s="15" t="s">
        <v>68</v>
      </c>
      <c r="I209" s="14">
        <v>45323</v>
      </c>
      <c r="J209" s="14">
        <v>45323</v>
      </c>
      <c r="K209" s="24" t="s">
        <v>80</v>
      </c>
      <c r="L209" s="56">
        <v>879000</v>
      </c>
      <c r="M209" s="56">
        <v>879000</v>
      </c>
      <c r="N209" s="56">
        <v>0</v>
      </c>
      <c r="O209" s="56">
        <v>0</v>
      </c>
      <c r="P209" s="24" t="s">
        <v>205</v>
      </c>
    </row>
    <row r="210" spans="1:16" s="9" customFormat="1" ht="25.5">
      <c r="A210" s="28">
        <f t="shared" si="3"/>
        <v>201</v>
      </c>
      <c r="B210" s="24" t="s">
        <v>55</v>
      </c>
      <c r="C210" s="149" t="s">
        <v>66</v>
      </c>
      <c r="D210" s="24" t="s">
        <v>120</v>
      </c>
      <c r="E210" s="74" t="s">
        <v>203</v>
      </c>
      <c r="F210" s="24" t="s">
        <v>19</v>
      </c>
      <c r="G210" s="14">
        <v>45292</v>
      </c>
      <c r="H210" s="15" t="s">
        <v>68</v>
      </c>
      <c r="I210" s="14">
        <v>45323</v>
      </c>
      <c r="J210" s="14">
        <v>45323</v>
      </c>
      <c r="K210" s="15" t="s">
        <v>204</v>
      </c>
      <c r="L210" s="56">
        <v>180000</v>
      </c>
      <c r="M210" s="56">
        <v>180000</v>
      </c>
      <c r="N210" s="56">
        <v>0</v>
      </c>
      <c r="O210" s="56">
        <v>0</v>
      </c>
      <c r="P210" s="24" t="s">
        <v>205</v>
      </c>
    </row>
    <row r="211" spans="1:16" s="9" customFormat="1" ht="25.5">
      <c r="A211" s="28">
        <f t="shared" si="3"/>
        <v>202</v>
      </c>
      <c r="B211" s="24" t="s">
        <v>31</v>
      </c>
      <c r="C211" s="149" t="s">
        <v>98</v>
      </c>
      <c r="D211" s="24" t="s">
        <v>120</v>
      </c>
      <c r="E211" s="74" t="s">
        <v>203</v>
      </c>
      <c r="F211" s="24" t="s">
        <v>19</v>
      </c>
      <c r="G211" s="14">
        <v>45292</v>
      </c>
      <c r="H211" s="15" t="s">
        <v>68</v>
      </c>
      <c r="I211" s="14">
        <v>45323</v>
      </c>
      <c r="J211" s="14">
        <v>45323</v>
      </c>
      <c r="K211" s="15" t="s">
        <v>204</v>
      </c>
      <c r="L211" s="56">
        <v>200000</v>
      </c>
      <c r="M211" s="56">
        <v>200000</v>
      </c>
      <c r="N211" s="56">
        <v>0</v>
      </c>
      <c r="O211" s="56">
        <v>0</v>
      </c>
      <c r="P211" s="24" t="s">
        <v>205</v>
      </c>
    </row>
    <row r="212" spans="1:16" s="9" customFormat="1" ht="25.5">
      <c r="A212" s="28">
        <f t="shared" si="3"/>
        <v>203</v>
      </c>
      <c r="B212" s="24" t="s">
        <v>93</v>
      </c>
      <c r="C212" s="149" t="s">
        <v>94</v>
      </c>
      <c r="D212" s="24" t="s">
        <v>120</v>
      </c>
      <c r="E212" s="74" t="s">
        <v>203</v>
      </c>
      <c r="F212" s="24" t="s">
        <v>19</v>
      </c>
      <c r="G212" s="14">
        <v>45292</v>
      </c>
      <c r="H212" s="15" t="s">
        <v>68</v>
      </c>
      <c r="I212" s="14">
        <v>45323</v>
      </c>
      <c r="J212" s="14">
        <v>45323</v>
      </c>
      <c r="K212" s="15" t="s">
        <v>204</v>
      </c>
      <c r="L212" s="56">
        <v>160000</v>
      </c>
      <c r="M212" s="56">
        <v>160000</v>
      </c>
      <c r="N212" s="56">
        <v>0</v>
      </c>
      <c r="O212" s="56">
        <v>0</v>
      </c>
      <c r="P212" s="24" t="s">
        <v>228</v>
      </c>
    </row>
    <row r="213" spans="1:16" s="9" customFormat="1" ht="25.5">
      <c r="A213" s="28">
        <f t="shared" si="3"/>
        <v>204</v>
      </c>
      <c r="B213" s="24" t="s">
        <v>121</v>
      </c>
      <c r="C213" s="149" t="s">
        <v>122</v>
      </c>
      <c r="D213" s="24" t="s">
        <v>120</v>
      </c>
      <c r="E213" s="74" t="s">
        <v>203</v>
      </c>
      <c r="F213" s="24" t="s">
        <v>19</v>
      </c>
      <c r="G213" s="23">
        <v>45474</v>
      </c>
      <c r="H213" s="24" t="s">
        <v>68</v>
      </c>
      <c r="I213" s="23">
        <v>45505</v>
      </c>
      <c r="J213" s="23">
        <v>45505</v>
      </c>
      <c r="K213" s="15" t="s">
        <v>204</v>
      </c>
      <c r="L213" s="56">
        <v>100000</v>
      </c>
      <c r="M213" s="56">
        <v>100000</v>
      </c>
      <c r="N213" s="56">
        <v>0</v>
      </c>
      <c r="O213" s="56">
        <v>0</v>
      </c>
      <c r="P213" s="24" t="s">
        <v>229</v>
      </c>
    </row>
    <row r="214" spans="1:16" s="9" customFormat="1" ht="25.5">
      <c r="A214" s="28">
        <f t="shared" si="3"/>
        <v>205</v>
      </c>
      <c r="B214" s="24" t="s">
        <v>52</v>
      </c>
      <c r="C214" s="149" t="s">
        <v>26</v>
      </c>
      <c r="D214" s="24" t="s">
        <v>120</v>
      </c>
      <c r="E214" s="74" t="s">
        <v>203</v>
      </c>
      <c r="F214" s="24" t="s">
        <v>19</v>
      </c>
      <c r="G214" s="14">
        <v>45292</v>
      </c>
      <c r="H214" s="15" t="s">
        <v>68</v>
      </c>
      <c r="I214" s="14">
        <v>45323</v>
      </c>
      <c r="J214" s="14">
        <v>45323</v>
      </c>
      <c r="K214" s="15" t="s">
        <v>204</v>
      </c>
      <c r="L214" s="56">
        <v>400000</v>
      </c>
      <c r="M214" s="56">
        <v>400000</v>
      </c>
      <c r="N214" s="56">
        <v>0</v>
      </c>
      <c r="O214" s="56">
        <v>0</v>
      </c>
      <c r="P214" s="24" t="s">
        <v>205</v>
      </c>
    </row>
    <row r="215" spans="1:16" s="9" customFormat="1" ht="25.5">
      <c r="A215" s="28">
        <f t="shared" si="3"/>
        <v>206</v>
      </c>
      <c r="B215" s="24" t="s">
        <v>38</v>
      </c>
      <c r="C215" s="149" t="s">
        <v>39</v>
      </c>
      <c r="D215" s="24" t="s">
        <v>120</v>
      </c>
      <c r="E215" s="122" t="s">
        <v>203</v>
      </c>
      <c r="F215" s="24" t="s">
        <v>19</v>
      </c>
      <c r="G215" s="14">
        <v>45292</v>
      </c>
      <c r="H215" s="15" t="s">
        <v>68</v>
      </c>
      <c r="I215" s="14">
        <v>45323</v>
      </c>
      <c r="J215" s="14">
        <v>45323</v>
      </c>
      <c r="K215" s="15" t="s">
        <v>204</v>
      </c>
      <c r="L215" s="56">
        <v>200000</v>
      </c>
      <c r="M215" s="56">
        <v>200000</v>
      </c>
      <c r="N215" s="56">
        <v>0</v>
      </c>
      <c r="O215" s="56">
        <v>0</v>
      </c>
      <c r="P215" s="24" t="s">
        <v>205</v>
      </c>
    </row>
    <row r="216" spans="1:16" s="9" customFormat="1" ht="25.5">
      <c r="A216" s="28">
        <f t="shared" si="3"/>
        <v>207</v>
      </c>
      <c r="B216" s="24" t="s">
        <v>41</v>
      </c>
      <c r="C216" s="149" t="s">
        <v>42</v>
      </c>
      <c r="D216" s="24" t="s">
        <v>120</v>
      </c>
      <c r="E216" s="17" t="s">
        <v>203</v>
      </c>
      <c r="F216" s="24" t="s">
        <v>40</v>
      </c>
      <c r="G216" s="24" t="s">
        <v>68</v>
      </c>
      <c r="H216" s="24" t="s">
        <v>68</v>
      </c>
      <c r="I216" s="14">
        <v>45323</v>
      </c>
      <c r="J216" s="14">
        <v>45323</v>
      </c>
      <c r="K216" s="15" t="s">
        <v>204</v>
      </c>
      <c r="L216" s="56">
        <v>216000</v>
      </c>
      <c r="M216" s="56">
        <v>216000</v>
      </c>
      <c r="N216" s="56">
        <v>0</v>
      </c>
      <c r="O216" s="56">
        <v>0</v>
      </c>
      <c r="P216" s="24" t="s">
        <v>205</v>
      </c>
    </row>
    <row r="217" spans="1:16" s="9" customFormat="1" ht="25.5">
      <c r="A217" s="28">
        <f t="shared" si="3"/>
        <v>208</v>
      </c>
      <c r="B217" s="24" t="s">
        <v>43</v>
      </c>
      <c r="C217" s="149" t="s">
        <v>44</v>
      </c>
      <c r="D217" s="24" t="s">
        <v>120</v>
      </c>
      <c r="E217" s="131" t="s">
        <v>203</v>
      </c>
      <c r="F217" s="24" t="s">
        <v>19</v>
      </c>
      <c r="G217" s="14">
        <v>45292</v>
      </c>
      <c r="H217" s="15" t="s">
        <v>68</v>
      </c>
      <c r="I217" s="14">
        <v>45323</v>
      </c>
      <c r="J217" s="14">
        <v>45323</v>
      </c>
      <c r="K217" s="15" t="s">
        <v>204</v>
      </c>
      <c r="L217" s="56">
        <v>180000</v>
      </c>
      <c r="M217" s="56">
        <v>180000</v>
      </c>
      <c r="N217" s="56">
        <v>0</v>
      </c>
      <c r="O217" s="56">
        <v>0</v>
      </c>
      <c r="P217" s="24" t="s">
        <v>205</v>
      </c>
    </row>
    <row r="218" spans="1:16" s="9" customFormat="1" ht="25.5">
      <c r="A218" s="28">
        <f t="shared" si="3"/>
        <v>209</v>
      </c>
      <c r="B218" s="24" t="s">
        <v>36</v>
      </c>
      <c r="C218" s="149" t="s">
        <v>60</v>
      </c>
      <c r="D218" s="24" t="s">
        <v>120</v>
      </c>
      <c r="E218" s="74" t="s">
        <v>203</v>
      </c>
      <c r="F218" s="24" t="s">
        <v>19</v>
      </c>
      <c r="G218" s="23">
        <v>45474</v>
      </c>
      <c r="H218" s="24" t="s">
        <v>68</v>
      </c>
      <c r="I218" s="23">
        <v>45505</v>
      </c>
      <c r="J218" s="23">
        <v>45505</v>
      </c>
      <c r="K218" s="15" t="s">
        <v>204</v>
      </c>
      <c r="L218" s="56">
        <v>854000</v>
      </c>
      <c r="M218" s="56">
        <v>854000</v>
      </c>
      <c r="N218" s="56">
        <v>0</v>
      </c>
      <c r="O218" s="56">
        <v>0</v>
      </c>
      <c r="P218" s="24" t="s">
        <v>230</v>
      </c>
    </row>
    <row r="219" spans="1:16" s="9" customFormat="1" ht="25.5">
      <c r="A219" s="28">
        <f t="shared" si="3"/>
        <v>210</v>
      </c>
      <c r="B219" s="24" t="s">
        <v>57</v>
      </c>
      <c r="C219" s="149" t="s">
        <v>61</v>
      </c>
      <c r="D219" s="24" t="s">
        <v>120</v>
      </c>
      <c r="E219" s="74" t="s">
        <v>203</v>
      </c>
      <c r="F219" s="24" t="s">
        <v>19</v>
      </c>
      <c r="G219" s="14">
        <v>45292</v>
      </c>
      <c r="H219" s="15" t="s">
        <v>68</v>
      </c>
      <c r="I219" s="14">
        <v>45323</v>
      </c>
      <c r="J219" s="14">
        <v>45323</v>
      </c>
      <c r="K219" s="15" t="s">
        <v>204</v>
      </c>
      <c r="L219" s="56">
        <v>420000</v>
      </c>
      <c r="M219" s="56">
        <v>420000</v>
      </c>
      <c r="N219" s="56">
        <v>0</v>
      </c>
      <c r="O219" s="56">
        <v>0</v>
      </c>
      <c r="P219" s="24" t="s">
        <v>205</v>
      </c>
    </row>
    <row r="220" spans="1:16" s="9" customFormat="1" ht="25.5">
      <c r="A220" s="28">
        <f t="shared" si="3"/>
        <v>211</v>
      </c>
      <c r="B220" s="24" t="s">
        <v>17</v>
      </c>
      <c r="C220" s="149" t="s">
        <v>62</v>
      </c>
      <c r="D220" s="24" t="s">
        <v>120</v>
      </c>
      <c r="E220" s="74" t="s">
        <v>203</v>
      </c>
      <c r="F220" s="24" t="s">
        <v>19</v>
      </c>
      <c r="G220" s="14">
        <v>45292</v>
      </c>
      <c r="H220" s="15" t="s">
        <v>68</v>
      </c>
      <c r="I220" s="14">
        <v>45323</v>
      </c>
      <c r="J220" s="14">
        <v>45323</v>
      </c>
      <c r="K220" s="15" t="s">
        <v>204</v>
      </c>
      <c r="L220" s="56">
        <v>500000</v>
      </c>
      <c r="M220" s="56">
        <v>500000</v>
      </c>
      <c r="N220" s="56">
        <v>0</v>
      </c>
      <c r="O220" s="56">
        <v>0</v>
      </c>
      <c r="P220" s="24" t="s">
        <v>205</v>
      </c>
    </row>
    <row r="221" spans="1:16" s="9" customFormat="1" ht="25.5">
      <c r="A221" s="28">
        <f t="shared" si="3"/>
        <v>212</v>
      </c>
      <c r="B221" s="24" t="s">
        <v>29</v>
      </c>
      <c r="C221" s="149" t="s">
        <v>91</v>
      </c>
      <c r="D221" s="24" t="s">
        <v>120</v>
      </c>
      <c r="E221" s="74" t="s">
        <v>203</v>
      </c>
      <c r="F221" s="24" t="s">
        <v>19</v>
      </c>
      <c r="G221" s="14">
        <v>45292</v>
      </c>
      <c r="H221" s="15" t="s">
        <v>68</v>
      </c>
      <c r="I221" s="14">
        <v>45323</v>
      </c>
      <c r="J221" s="14">
        <v>45323</v>
      </c>
      <c r="K221" s="15" t="s">
        <v>204</v>
      </c>
      <c r="L221" s="56">
        <v>140000</v>
      </c>
      <c r="M221" s="56">
        <v>140000</v>
      </c>
      <c r="N221" s="56">
        <v>0</v>
      </c>
      <c r="O221" s="56">
        <v>0</v>
      </c>
      <c r="P221" s="24" t="s">
        <v>228</v>
      </c>
    </row>
    <row r="222" spans="1:16" s="9" customFormat="1" ht="25.5">
      <c r="A222" s="28">
        <f t="shared" si="3"/>
        <v>213</v>
      </c>
      <c r="B222" s="24" t="s">
        <v>63</v>
      </c>
      <c r="C222" s="149" t="s">
        <v>64</v>
      </c>
      <c r="D222" s="24" t="s">
        <v>120</v>
      </c>
      <c r="E222" s="74" t="s">
        <v>203</v>
      </c>
      <c r="F222" s="24" t="s">
        <v>19</v>
      </c>
      <c r="G222" s="24" t="s">
        <v>68</v>
      </c>
      <c r="H222" s="24" t="s">
        <v>68</v>
      </c>
      <c r="I222" s="14">
        <v>45323</v>
      </c>
      <c r="J222" s="14">
        <v>45323</v>
      </c>
      <c r="K222" s="15" t="s">
        <v>204</v>
      </c>
      <c r="L222" s="56">
        <v>1440000</v>
      </c>
      <c r="M222" s="56">
        <v>1440000</v>
      </c>
      <c r="N222" s="56">
        <v>0</v>
      </c>
      <c r="O222" s="56">
        <v>0</v>
      </c>
      <c r="P222" s="24" t="s">
        <v>205</v>
      </c>
    </row>
    <row r="223" spans="1:16" s="9" customFormat="1" ht="25.5">
      <c r="A223" s="28">
        <f t="shared" si="3"/>
        <v>214</v>
      </c>
      <c r="B223" s="24" t="s">
        <v>24</v>
      </c>
      <c r="C223" s="149" t="s">
        <v>25</v>
      </c>
      <c r="D223" s="24" t="s">
        <v>120</v>
      </c>
      <c r="E223" s="74" t="s">
        <v>203</v>
      </c>
      <c r="F223" s="24" t="s">
        <v>19</v>
      </c>
      <c r="G223" s="14">
        <v>45292</v>
      </c>
      <c r="H223" s="15" t="s">
        <v>68</v>
      </c>
      <c r="I223" s="14">
        <v>45323</v>
      </c>
      <c r="J223" s="14">
        <v>45323</v>
      </c>
      <c r="K223" s="15" t="s">
        <v>204</v>
      </c>
      <c r="L223" s="56">
        <v>1954600</v>
      </c>
      <c r="M223" s="56">
        <v>1954600</v>
      </c>
      <c r="N223" s="56">
        <v>0</v>
      </c>
      <c r="O223" s="56">
        <v>0</v>
      </c>
      <c r="P223" s="24" t="s">
        <v>205</v>
      </c>
    </row>
    <row r="224" spans="1:16" s="9" customFormat="1" ht="30.75" customHeight="1">
      <c r="A224" s="28">
        <f t="shared" si="3"/>
        <v>215</v>
      </c>
      <c r="B224" s="24" t="s">
        <v>49</v>
      </c>
      <c r="C224" s="149" t="s">
        <v>50</v>
      </c>
      <c r="D224" s="24" t="s">
        <v>120</v>
      </c>
      <c r="E224" s="74" t="s">
        <v>203</v>
      </c>
      <c r="F224" s="24" t="s">
        <v>19</v>
      </c>
      <c r="G224" s="14">
        <v>45292</v>
      </c>
      <c r="H224" s="15" t="s">
        <v>68</v>
      </c>
      <c r="I224" s="14">
        <v>45323</v>
      </c>
      <c r="J224" s="14">
        <v>45323</v>
      </c>
      <c r="K224" s="15" t="s">
        <v>204</v>
      </c>
      <c r="L224" s="56">
        <v>200000</v>
      </c>
      <c r="M224" s="56">
        <v>200000</v>
      </c>
      <c r="N224" s="56">
        <v>0</v>
      </c>
      <c r="O224" s="56">
        <v>0</v>
      </c>
      <c r="P224" s="24" t="s">
        <v>205</v>
      </c>
    </row>
    <row r="225" spans="1:16" s="9" customFormat="1" ht="25.5">
      <c r="A225" s="28">
        <f t="shared" si="3"/>
        <v>216</v>
      </c>
      <c r="B225" s="20" t="s">
        <v>54</v>
      </c>
      <c r="C225" s="143" t="s">
        <v>48</v>
      </c>
      <c r="D225" s="20" t="s">
        <v>123</v>
      </c>
      <c r="E225" s="71" t="s">
        <v>203</v>
      </c>
      <c r="F225" s="20" t="s">
        <v>19</v>
      </c>
      <c r="G225" s="29">
        <v>45292</v>
      </c>
      <c r="H225" s="20" t="s">
        <v>68</v>
      </c>
      <c r="I225" s="29">
        <v>45323</v>
      </c>
      <c r="J225" s="29">
        <v>45323</v>
      </c>
      <c r="K225" s="20" t="s">
        <v>204</v>
      </c>
      <c r="L225" s="21">
        <v>2430800</v>
      </c>
      <c r="M225" s="21">
        <v>2430800</v>
      </c>
      <c r="N225" s="21">
        <v>0</v>
      </c>
      <c r="O225" s="21">
        <v>0</v>
      </c>
      <c r="P225" s="20" t="s">
        <v>205</v>
      </c>
    </row>
    <row r="226" spans="1:16" s="9" customFormat="1" ht="25.5">
      <c r="A226" s="28">
        <f t="shared" si="3"/>
        <v>217</v>
      </c>
      <c r="B226" s="15" t="s">
        <v>59</v>
      </c>
      <c r="C226" s="144" t="s">
        <v>27</v>
      </c>
      <c r="D226" s="15" t="s">
        <v>123</v>
      </c>
      <c r="E226" s="74" t="s">
        <v>203</v>
      </c>
      <c r="F226" s="15" t="s">
        <v>19</v>
      </c>
      <c r="G226" s="14">
        <v>45292</v>
      </c>
      <c r="H226" s="15" t="s">
        <v>68</v>
      </c>
      <c r="I226" s="14">
        <v>45323</v>
      </c>
      <c r="J226" s="14">
        <v>45323</v>
      </c>
      <c r="K226" s="15" t="s">
        <v>204</v>
      </c>
      <c r="L226" s="19">
        <v>2477220</v>
      </c>
      <c r="M226" s="19">
        <v>2477220</v>
      </c>
      <c r="N226" s="19">
        <v>0</v>
      </c>
      <c r="O226" s="19">
        <v>0</v>
      </c>
      <c r="P226" s="15" t="s">
        <v>205</v>
      </c>
    </row>
    <row r="227" spans="1:16" s="9" customFormat="1" ht="25.5">
      <c r="A227" s="28">
        <f t="shared" si="3"/>
        <v>218</v>
      </c>
      <c r="B227" s="15" t="s">
        <v>55</v>
      </c>
      <c r="C227" s="144" t="s">
        <v>66</v>
      </c>
      <c r="D227" s="15" t="s">
        <v>123</v>
      </c>
      <c r="E227" s="74" t="s">
        <v>203</v>
      </c>
      <c r="F227" s="15" t="s">
        <v>19</v>
      </c>
      <c r="G227" s="14">
        <v>45292</v>
      </c>
      <c r="H227" s="15" t="s">
        <v>68</v>
      </c>
      <c r="I227" s="14">
        <v>45323</v>
      </c>
      <c r="J227" s="14">
        <v>45323</v>
      </c>
      <c r="K227" s="15" t="s">
        <v>204</v>
      </c>
      <c r="L227" s="19">
        <v>873192.95999999996</v>
      </c>
      <c r="M227" s="19">
        <v>873192.95999999996</v>
      </c>
      <c r="N227" s="19">
        <v>0</v>
      </c>
      <c r="O227" s="19">
        <v>0</v>
      </c>
      <c r="P227" s="15" t="s">
        <v>205</v>
      </c>
    </row>
    <row r="228" spans="1:16" s="9" customFormat="1" ht="25.5">
      <c r="A228" s="28">
        <f t="shared" si="3"/>
        <v>219</v>
      </c>
      <c r="B228" s="15" t="s">
        <v>93</v>
      </c>
      <c r="C228" s="144" t="s">
        <v>94</v>
      </c>
      <c r="D228" s="15" t="s">
        <v>123</v>
      </c>
      <c r="E228" s="74" t="s">
        <v>203</v>
      </c>
      <c r="F228" s="15" t="s">
        <v>19</v>
      </c>
      <c r="G228" s="14">
        <v>45292</v>
      </c>
      <c r="H228" s="15" t="s">
        <v>68</v>
      </c>
      <c r="I228" s="14">
        <v>45323</v>
      </c>
      <c r="J228" s="14">
        <v>45323</v>
      </c>
      <c r="K228" s="15" t="s">
        <v>204</v>
      </c>
      <c r="L228" s="19">
        <v>830000</v>
      </c>
      <c r="M228" s="19">
        <v>830000</v>
      </c>
      <c r="N228" s="19">
        <v>0</v>
      </c>
      <c r="O228" s="19">
        <v>0</v>
      </c>
      <c r="P228" s="15" t="s">
        <v>205</v>
      </c>
    </row>
    <row r="229" spans="1:16" s="9" customFormat="1" ht="25.5">
      <c r="A229" s="28">
        <f t="shared" si="3"/>
        <v>220</v>
      </c>
      <c r="B229" s="15" t="s">
        <v>52</v>
      </c>
      <c r="C229" s="144" t="s">
        <v>26</v>
      </c>
      <c r="D229" s="15" t="s">
        <v>123</v>
      </c>
      <c r="E229" s="74" t="s">
        <v>203</v>
      </c>
      <c r="F229" s="15" t="s">
        <v>19</v>
      </c>
      <c r="G229" s="14">
        <v>45292</v>
      </c>
      <c r="H229" s="15" t="s">
        <v>68</v>
      </c>
      <c r="I229" s="14">
        <v>45323</v>
      </c>
      <c r="J229" s="14">
        <v>45323</v>
      </c>
      <c r="K229" s="15" t="s">
        <v>204</v>
      </c>
      <c r="L229" s="19">
        <v>950367</v>
      </c>
      <c r="M229" s="19">
        <v>950367</v>
      </c>
      <c r="N229" s="19">
        <v>0</v>
      </c>
      <c r="O229" s="19">
        <v>0</v>
      </c>
      <c r="P229" s="15" t="s">
        <v>205</v>
      </c>
    </row>
    <row r="230" spans="1:16" s="10" customFormat="1" ht="25.5">
      <c r="A230" s="28">
        <f t="shared" si="3"/>
        <v>221</v>
      </c>
      <c r="B230" s="15" t="s">
        <v>38</v>
      </c>
      <c r="C230" s="144" t="s">
        <v>39</v>
      </c>
      <c r="D230" s="15" t="s">
        <v>123</v>
      </c>
      <c r="E230" s="74" t="s">
        <v>203</v>
      </c>
      <c r="F230" s="15" t="s">
        <v>40</v>
      </c>
      <c r="G230" s="15" t="s">
        <v>68</v>
      </c>
      <c r="H230" s="15" t="s">
        <v>68</v>
      </c>
      <c r="I230" s="14">
        <v>45323</v>
      </c>
      <c r="J230" s="14">
        <v>45323</v>
      </c>
      <c r="K230" s="15" t="s">
        <v>204</v>
      </c>
      <c r="L230" s="19">
        <v>1164000</v>
      </c>
      <c r="M230" s="19">
        <v>1164000</v>
      </c>
      <c r="N230" s="19">
        <v>0</v>
      </c>
      <c r="O230" s="19">
        <v>0</v>
      </c>
      <c r="P230" s="15" t="s">
        <v>205</v>
      </c>
    </row>
    <row r="231" spans="1:16" s="10" customFormat="1" ht="25.5">
      <c r="A231" s="28">
        <f t="shared" si="3"/>
        <v>222</v>
      </c>
      <c r="B231" s="15" t="s">
        <v>41</v>
      </c>
      <c r="C231" s="144" t="s">
        <v>42</v>
      </c>
      <c r="D231" s="15" t="s">
        <v>123</v>
      </c>
      <c r="E231" s="74" t="s">
        <v>203</v>
      </c>
      <c r="F231" s="15" t="s">
        <v>40</v>
      </c>
      <c r="G231" s="15" t="s">
        <v>68</v>
      </c>
      <c r="H231" s="15" t="s">
        <v>68</v>
      </c>
      <c r="I231" s="14">
        <v>45323</v>
      </c>
      <c r="J231" s="14">
        <v>45323</v>
      </c>
      <c r="K231" s="15" t="s">
        <v>204</v>
      </c>
      <c r="L231" s="19">
        <v>744000</v>
      </c>
      <c r="M231" s="19">
        <v>744000</v>
      </c>
      <c r="N231" s="19">
        <v>0</v>
      </c>
      <c r="O231" s="19">
        <v>0</v>
      </c>
      <c r="P231" s="15" t="s">
        <v>205</v>
      </c>
    </row>
    <row r="232" spans="1:16" s="10" customFormat="1" ht="25.5">
      <c r="A232" s="28">
        <f t="shared" si="3"/>
        <v>223</v>
      </c>
      <c r="B232" s="15" t="s">
        <v>33</v>
      </c>
      <c r="C232" s="144" t="s">
        <v>65</v>
      </c>
      <c r="D232" s="15" t="s">
        <v>123</v>
      </c>
      <c r="E232" s="122" t="s">
        <v>203</v>
      </c>
      <c r="F232" s="15" t="s">
        <v>19</v>
      </c>
      <c r="G232" s="14">
        <v>45292</v>
      </c>
      <c r="H232" s="15" t="s">
        <v>68</v>
      </c>
      <c r="I232" s="14">
        <v>45323</v>
      </c>
      <c r="J232" s="14">
        <v>45323</v>
      </c>
      <c r="K232" s="15" t="s">
        <v>204</v>
      </c>
      <c r="L232" s="19">
        <v>300800</v>
      </c>
      <c r="M232" s="19">
        <v>300800</v>
      </c>
      <c r="N232" s="19">
        <v>0</v>
      </c>
      <c r="O232" s="19">
        <v>0</v>
      </c>
      <c r="P232" s="15" t="s">
        <v>205</v>
      </c>
    </row>
    <row r="233" spans="1:16" s="10" customFormat="1" ht="25.5">
      <c r="A233" s="28">
        <f t="shared" si="3"/>
        <v>224</v>
      </c>
      <c r="B233" s="15" t="s">
        <v>57</v>
      </c>
      <c r="C233" s="144" t="s">
        <v>61</v>
      </c>
      <c r="D233" s="15" t="s">
        <v>123</v>
      </c>
      <c r="E233" s="17" t="s">
        <v>203</v>
      </c>
      <c r="F233" s="15" t="s">
        <v>19</v>
      </c>
      <c r="G233" s="14">
        <v>45292</v>
      </c>
      <c r="H233" s="15" t="s">
        <v>68</v>
      </c>
      <c r="I233" s="14">
        <v>45323</v>
      </c>
      <c r="J233" s="14">
        <v>45323</v>
      </c>
      <c r="K233" s="15" t="s">
        <v>204</v>
      </c>
      <c r="L233" s="19">
        <v>481000</v>
      </c>
      <c r="M233" s="19">
        <v>481000</v>
      </c>
      <c r="N233" s="19">
        <v>0</v>
      </c>
      <c r="O233" s="19">
        <v>0</v>
      </c>
      <c r="P233" s="15" t="s">
        <v>205</v>
      </c>
    </row>
    <row r="234" spans="1:16" s="10" customFormat="1" ht="25.5">
      <c r="A234" s="28">
        <f t="shared" si="3"/>
        <v>225</v>
      </c>
      <c r="B234" s="15" t="s">
        <v>17</v>
      </c>
      <c r="C234" s="144" t="s">
        <v>62</v>
      </c>
      <c r="D234" s="15" t="s">
        <v>123</v>
      </c>
      <c r="E234" s="17" t="s">
        <v>203</v>
      </c>
      <c r="F234" s="15" t="s">
        <v>19</v>
      </c>
      <c r="G234" s="14">
        <v>45292</v>
      </c>
      <c r="H234" s="15" t="s">
        <v>68</v>
      </c>
      <c r="I234" s="14">
        <v>45323</v>
      </c>
      <c r="J234" s="14">
        <v>45323</v>
      </c>
      <c r="K234" s="15" t="s">
        <v>204</v>
      </c>
      <c r="L234" s="19">
        <v>949680</v>
      </c>
      <c r="M234" s="19">
        <v>949680</v>
      </c>
      <c r="N234" s="19">
        <v>0</v>
      </c>
      <c r="O234" s="19">
        <v>0</v>
      </c>
      <c r="P234" s="15" t="s">
        <v>205</v>
      </c>
    </row>
    <row r="235" spans="1:16" s="10" customFormat="1" ht="25.5">
      <c r="A235" s="28">
        <f t="shared" si="3"/>
        <v>226</v>
      </c>
      <c r="B235" s="15" t="s">
        <v>24</v>
      </c>
      <c r="C235" s="144" t="s">
        <v>25</v>
      </c>
      <c r="D235" s="15" t="s">
        <v>123</v>
      </c>
      <c r="E235" s="74" t="s">
        <v>203</v>
      </c>
      <c r="F235" s="15" t="s">
        <v>19</v>
      </c>
      <c r="G235" s="14">
        <v>45292</v>
      </c>
      <c r="H235" s="15" t="s">
        <v>68</v>
      </c>
      <c r="I235" s="14">
        <v>45323</v>
      </c>
      <c r="J235" s="14">
        <v>45323</v>
      </c>
      <c r="K235" s="15" t="s">
        <v>204</v>
      </c>
      <c r="L235" s="19">
        <v>4963880.04</v>
      </c>
      <c r="M235" s="19">
        <v>4963880.04</v>
      </c>
      <c r="N235" s="19">
        <v>0</v>
      </c>
      <c r="O235" s="19">
        <v>0</v>
      </c>
      <c r="P235" s="15" t="s">
        <v>205</v>
      </c>
    </row>
    <row r="236" spans="1:16" s="10" customFormat="1" ht="25.5">
      <c r="A236" s="28">
        <f t="shared" si="3"/>
        <v>227</v>
      </c>
      <c r="B236" s="15" t="s">
        <v>45</v>
      </c>
      <c r="C236" s="144" t="s">
        <v>67</v>
      </c>
      <c r="D236" s="15" t="s">
        <v>123</v>
      </c>
      <c r="E236" s="74" t="s">
        <v>203</v>
      </c>
      <c r="F236" s="15" t="s">
        <v>19</v>
      </c>
      <c r="G236" s="14">
        <v>45292</v>
      </c>
      <c r="H236" s="15" t="s">
        <v>68</v>
      </c>
      <c r="I236" s="14">
        <v>45323</v>
      </c>
      <c r="J236" s="14">
        <v>45323</v>
      </c>
      <c r="K236" s="15" t="s">
        <v>204</v>
      </c>
      <c r="L236" s="19">
        <v>720000</v>
      </c>
      <c r="M236" s="19">
        <v>720000</v>
      </c>
      <c r="N236" s="19">
        <v>0</v>
      </c>
      <c r="O236" s="19">
        <v>0</v>
      </c>
      <c r="P236" s="15" t="s">
        <v>205</v>
      </c>
    </row>
    <row r="237" spans="1:16" s="10" customFormat="1" ht="25.5">
      <c r="A237" s="28">
        <f t="shared" si="3"/>
        <v>228</v>
      </c>
      <c r="B237" s="15" t="s">
        <v>124</v>
      </c>
      <c r="C237" s="144" t="s">
        <v>125</v>
      </c>
      <c r="D237" s="15" t="s">
        <v>123</v>
      </c>
      <c r="E237" s="74" t="s">
        <v>203</v>
      </c>
      <c r="F237" s="15" t="s">
        <v>19</v>
      </c>
      <c r="G237" s="14">
        <v>45292</v>
      </c>
      <c r="H237" s="15" t="s">
        <v>68</v>
      </c>
      <c r="I237" s="14">
        <v>45323</v>
      </c>
      <c r="J237" s="14">
        <v>45323</v>
      </c>
      <c r="K237" s="15" t="s">
        <v>204</v>
      </c>
      <c r="L237" s="19">
        <v>18000</v>
      </c>
      <c r="M237" s="19">
        <v>18000</v>
      </c>
      <c r="N237" s="19">
        <v>0</v>
      </c>
      <c r="O237" s="19">
        <v>0</v>
      </c>
      <c r="P237" s="15" t="s">
        <v>205</v>
      </c>
    </row>
    <row r="238" spans="1:16" s="9" customFormat="1" ht="25.5">
      <c r="A238" s="28">
        <f t="shared" si="3"/>
        <v>229</v>
      </c>
      <c r="B238" s="20" t="s">
        <v>54</v>
      </c>
      <c r="C238" s="143" t="s">
        <v>48</v>
      </c>
      <c r="D238" s="20" t="s">
        <v>126</v>
      </c>
      <c r="E238" s="71" t="s">
        <v>203</v>
      </c>
      <c r="F238" s="20" t="s">
        <v>19</v>
      </c>
      <c r="G238" s="29">
        <v>45292</v>
      </c>
      <c r="H238" s="20" t="s">
        <v>68</v>
      </c>
      <c r="I238" s="29">
        <v>45323</v>
      </c>
      <c r="J238" s="29">
        <v>45323</v>
      </c>
      <c r="K238" s="20" t="s">
        <v>204</v>
      </c>
      <c r="L238" s="36">
        <v>1780999.7</v>
      </c>
      <c r="M238" s="36">
        <v>1780999.7</v>
      </c>
      <c r="N238" s="36">
        <v>0</v>
      </c>
      <c r="O238" s="36">
        <v>0</v>
      </c>
      <c r="P238" s="20" t="s">
        <v>206</v>
      </c>
    </row>
    <row r="239" spans="1:16" s="9" customFormat="1" ht="25.5">
      <c r="A239" s="28">
        <f t="shared" si="3"/>
        <v>230</v>
      </c>
      <c r="B239" s="15" t="s">
        <v>59</v>
      </c>
      <c r="C239" s="144" t="s">
        <v>27</v>
      </c>
      <c r="D239" s="15" t="s">
        <v>126</v>
      </c>
      <c r="E239" s="74" t="s">
        <v>203</v>
      </c>
      <c r="F239" s="15" t="s">
        <v>19</v>
      </c>
      <c r="G239" s="14">
        <v>45292</v>
      </c>
      <c r="H239" s="15" t="s">
        <v>68</v>
      </c>
      <c r="I239" s="14">
        <v>45323</v>
      </c>
      <c r="J239" s="14">
        <v>45323</v>
      </c>
      <c r="K239" s="15" t="s">
        <v>204</v>
      </c>
      <c r="L239" s="16">
        <v>172652.16</v>
      </c>
      <c r="M239" s="16">
        <v>172652.16</v>
      </c>
      <c r="N239" s="16">
        <v>0</v>
      </c>
      <c r="O239" s="16">
        <v>0</v>
      </c>
      <c r="P239" s="15" t="s">
        <v>206</v>
      </c>
    </row>
    <row r="240" spans="1:16" s="9" customFormat="1" ht="25.5">
      <c r="A240" s="28">
        <f t="shared" si="3"/>
        <v>231</v>
      </c>
      <c r="B240" s="15" t="s">
        <v>55</v>
      </c>
      <c r="C240" s="144" t="s">
        <v>66</v>
      </c>
      <c r="D240" s="15" t="s">
        <v>126</v>
      </c>
      <c r="E240" s="74" t="s">
        <v>203</v>
      </c>
      <c r="F240" s="15" t="s">
        <v>19</v>
      </c>
      <c r="G240" s="14">
        <v>45292</v>
      </c>
      <c r="H240" s="15" t="s">
        <v>68</v>
      </c>
      <c r="I240" s="14">
        <v>45323</v>
      </c>
      <c r="J240" s="14">
        <v>45323</v>
      </c>
      <c r="K240" s="15" t="s">
        <v>204</v>
      </c>
      <c r="L240" s="16">
        <v>89600</v>
      </c>
      <c r="M240" s="16">
        <v>89600</v>
      </c>
      <c r="N240" s="16">
        <v>0</v>
      </c>
      <c r="O240" s="16">
        <v>0</v>
      </c>
      <c r="P240" s="15" t="s">
        <v>206</v>
      </c>
    </row>
    <row r="241" spans="1:16" s="9" customFormat="1" ht="25.5">
      <c r="A241" s="28">
        <f t="shared" si="3"/>
        <v>232</v>
      </c>
      <c r="B241" s="15" t="s">
        <v>89</v>
      </c>
      <c r="C241" s="144" t="s">
        <v>90</v>
      </c>
      <c r="D241" s="15" t="s">
        <v>126</v>
      </c>
      <c r="E241" s="74" t="s">
        <v>203</v>
      </c>
      <c r="F241" s="15" t="s">
        <v>19</v>
      </c>
      <c r="G241" s="14">
        <v>45292</v>
      </c>
      <c r="H241" s="15" t="s">
        <v>68</v>
      </c>
      <c r="I241" s="14">
        <v>45323</v>
      </c>
      <c r="J241" s="14">
        <v>45323</v>
      </c>
      <c r="K241" s="15" t="s">
        <v>204</v>
      </c>
      <c r="L241" s="16">
        <v>480000</v>
      </c>
      <c r="M241" s="16">
        <v>480000</v>
      </c>
      <c r="N241" s="16">
        <v>0</v>
      </c>
      <c r="O241" s="16">
        <v>0</v>
      </c>
      <c r="P241" s="15" t="s">
        <v>206</v>
      </c>
    </row>
    <row r="242" spans="1:16" s="9" customFormat="1" ht="25.5">
      <c r="A242" s="28">
        <f t="shared" si="3"/>
        <v>233</v>
      </c>
      <c r="B242" s="15" t="s">
        <v>52</v>
      </c>
      <c r="C242" s="144" t="s">
        <v>26</v>
      </c>
      <c r="D242" s="15" t="s">
        <v>126</v>
      </c>
      <c r="E242" s="74" t="s">
        <v>203</v>
      </c>
      <c r="F242" s="15" t="s">
        <v>19</v>
      </c>
      <c r="G242" s="14">
        <v>45292</v>
      </c>
      <c r="H242" s="15" t="s">
        <v>68</v>
      </c>
      <c r="I242" s="14">
        <v>45323</v>
      </c>
      <c r="J242" s="14">
        <v>45323</v>
      </c>
      <c r="K242" s="15" t="s">
        <v>204</v>
      </c>
      <c r="L242" s="16">
        <v>2768293.06</v>
      </c>
      <c r="M242" s="16">
        <v>2768293.06</v>
      </c>
      <c r="N242" s="16">
        <v>0</v>
      </c>
      <c r="O242" s="16">
        <v>0</v>
      </c>
      <c r="P242" s="15" t="s">
        <v>206</v>
      </c>
    </row>
    <row r="243" spans="1:16" s="9" customFormat="1" ht="25.5">
      <c r="A243" s="28">
        <f t="shared" si="3"/>
        <v>234</v>
      </c>
      <c r="B243" s="15" t="s">
        <v>38</v>
      </c>
      <c r="C243" s="144" t="s">
        <v>39</v>
      </c>
      <c r="D243" s="15" t="s">
        <v>126</v>
      </c>
      <c r="E243" s="74" t="s">
        <v>203</v>
      </c>
      <c r="F243" s="15" t="s">
        <v>19</v>
      </c>
      <c r="G243" s="14">
        <v>45292</v>
      </c>
      <c r="H243" s="15" t="s">
        <v>68</v>
      </c>
      <c r="I243" s="14">
        <v>45323</v>
      </c>
      <c r="J243" s="14">
        <v>45323</v>
      </c>
      <c r="K243" s="15" t="s">
        <v>204</v>
      </c>
      <c r="L243" s="16">
        <v>504000</v>
      </c>
      <c r="M243" s="16">
        <v>504000</v>
      </c>
      <c r="N243" s="16">
        <v>0</v>
      </c>
      <c r="O243" s="16">
        <v>0</v>
      </c>
      <c r="P243" s="15" t="s">
        <v>206</v>
      </c>
    </row>
    <row r="244" spans="1:16" s="9" customFormat="1" ht="25.5">
      <c r="A244" s="28">
        <f t="shared" si="3"/>
        <v>235</v>
      </c>
      <c r="B244" s="15" t="s">
        <v>36</v>
      </c>
      <c r="C244" s="144" t="s">
        <v>60</v>
      </c>
      <c r="D244" s="15" t="s">
        <v>126</v>
      </c>
      <c r="E244" s="74" t="s">
        <v>203</v>
      </c>
      <c r="F244" s="15" t="s">
        <v>19</v>
      </c>
      <c r="G244" s="14">
        <v>45383</v>
      </c>
      <c r="H244" s="15" t="s">
        <v>68</v>
      </c>
      <c r="I244" s="14">
        <v>45413</v>
      </c>
      <c r="J244" s="14">
        <v>45413</v>
      </c>
      <c r="K244" s="15" t="s">
        <v>204</v>
      </c>
      <c r="L244" s="16">
        <v>291201.08</v>
      </c>
      <c r="M244" s="16">
        <v>291201.08</v>
      </c>
      <c r="N244" s="16">
        <v>0</v>
      </c>
      <c r="O244" s="16">
        <v>0</v>
      </c>
      <c r="P244" s="15" t="s">
        <v>233</v>
      </c>
    </row>
    <row r="245" spans="1:16" s="9" customFormat="1" ht="25.5">
      <c r="A245" s="28">
        <f t="shared" si="3"/>
        <v>236</v>
      </c>
      <c r="B245" s="101" t="s">
        <v>31</v>
      </c>
      <c r="C245" s="150" t="s">
        <v>231</v>
      </c>
      <c r="D245" s="15" t="s">
        <v>126</v>
      </c>
      <c r="E245" s="74" t="s">
        <v>203</v>
      </c>
      <c r="F245" s="15" t="s">
        <v>19</v>
      </c>
      <c r="G245" s="14">
        <v>45292</v>
      </c>
      <c r="H245" s="15" t="s">
        <v>68</v>
      </c>
      <c r="I245" s="14">
        <v>45323</v>
      </c>
      <c r="J245" s="14">
        <v>45323</v>
      </c>
      <c r="K245" s="15" t="s">
        <v>204</v>
      </c>
      <c r="L245" s="16">
        <v>94500</v>
      </c>
      <c r="M245" s="16">
        <v>94500</v>
      </c>
      <c r="N245" s="16">
        <v>0</v>
      </c>
      <c r="O245" s="16">
        <v>0</v>
      </c>
      <c r="P245" s="15" t="s">
        <v>206</v>
      </c>
    </row>
    <row r="246" spans="1:16" s="9" customFormat="1" ht="25.5">
      <c r="A246" s="28">
        <f t="shared" si="3"/>
        <v>237</v>
      </c>
      <c r="B246" s="15" t="s">
        <v>93</v>
      </c>
      <c r="C246" s="144" t="s">
        <v>232</v>
      </c>
      <c r="D246" s="15" t="s">
        <v>126</v>
      </c>
      <c r="E246" s="122" t="s">
        <v>203</v>
      </c>
      <c r="F246" s="15" t="s">
        <v>19</v>
      </c>
      <c r="G246" s="14">
        <v>45383</v>
      </c>
      <c r="H246" s="15" t="s">
        <v>68</v>
      </c>
      <c r="I246" s="14">
        <v>45413</v>
      </c>
      <c r="J246" s="14">
        <v>45413</v>
      </c>
      <c r="K246" s="15" t="s">
        <v>204</v>
      </c>
      <c r="L246" s="16">
        <v>250124</v>
      </c>
      <c r="M246" s="16">
        <v>250124</v>
      </c>
      <c r="N246" s="16">
        <v>0</v>
      </c>
      <c r="O246" s="16">
        <v>0</v>
      </c>
      <c r="P246" s="15" t="s">
        <v>216</v>
      </c>
    </row>
    <row r="247" spans="1:16" s="9" customFormat="1" ht="25.5">
      <c r="A247" s="28">
        <f t="shared" si="3"/>
        <v>238</v>
      </c>
      <c r="B247" s="15" t="s">
        <v>17</v>
      </c>
      <c r="C247" s="144" t="s">
        <v>62</v>
      </c>
      <c r="D247" s="15" t="s">
        <v>126</v>
      </c>
      <c r="E247" s="17" t="s">
        <v>203</v>
      </c>
      <c r="F247" s="15" t="s">
        <v>19</v>
      </c>
      <c r="G247" s="14">
        <v>45292</v>
      </c>
      <c r="H247" s="15" t="s">
        <v>68</v>
      </c>
      <c r="I247" s="14">
        <v>45323</v>
      </c>
      <c r="J247" s="14">
        <v>45323</v>
      </c>
      <c r="K247" s="15" t="s">
        <v>204</v>
      </c>
      <c r="L247" s="16">
        <v>444000</v>
      </c>
      <c r="M247" s="16">
        <v>444000</v>
      </c>
      <c r="N247" s="16">
        <v>0</v>
      </c>
      <c r="O247" s="16">
        <v>0</v>
      </c>
      <c r="P247" s="15" t="s">
        <v>206</v>
      </c>
    </row>
    <row r="248" spans="1:16" s="9" customFormat="1" ht="25.5">
      <c r="A248" s="28">
        <f t="shared" si="3"/>
        <v>239</v>
      </c>
      <c r="B248" s="15" t="s">
        <v>24</v>
      </c>
      <c r="C248" s="144" t="s">
        <v>25</v>
      </c>
      <c r="D248" s="15" t="s">
        <v>126</v>
      </c>
      <c r="E248" s="17" t="s">
        <v>203</v>
      </c>
      <c r="F248" s="15" t="s">
        <v>19</v>
      </c>
      <c r="G248" s="14">
        <v>45292</v>
      </c>
      <c r="H248" s="15" t="s">
        <v>68</v>
      </c>
      <c r="I248" s="14">
        <v>45323</v>
      </c>
      <c r="J248" s="14">
        <v>45323</v>
      </c>
      <c r="K248" s="15" t="s">
        <v>204</v>
      </c>
      <c r="L248" s="16">
        <v>1325480</v>
      </c>
      <c r="M248" s="16">
        <v>1325480</v>
      </c>
      <c r="N248" s="16">
        <v>0</v>
      </c>
      <c r="O248" s="16">
        <v>0</v>
      </c>
      <c r="P248" s="15" t="s">
        <v>206</v>
      </c>
    </row>
    <row r="249" spans="1:16" s="7" customFormat="1" ht="25.5">
      <c r="A249" s="28">
        <f t="shared" si="3"/>
        <v>240</v>
      </c>
      <c r="B249" s="132" t="s">
        <v>59</v>
      </c>
      <c r="C249" s="151" t="s">
        <v>27</v>
      </c>
      <c r="D249" s="20" t="s">
        <v>127</v>
      </c>
      <c r="E249" s="20" t="s">
        <v>203</v>
      </c>
      <c r="F249" s="132" t="s">
        <v>19</v>
      </c>
      <c r="G249" s="29">
        <v>45292</v>
      </c>
      <c r="H249" s="20" t="s">
        <v>68</v>
      </c>
      <c r="I249" s="29">
        <v>45323</v>
      </c>
      <c r="J249" s="29">
        <v>45323</v>
      </c>
      <c r="K249" s="20" t="s">
        <v>204</v>
      </c>
      <c r="L249" s="133">
        <v>238184</v>
      </c>
      <c r="M249" s="133">
        <v>238184</v>
      </c>
      <c r="N249" s="36">
        <v>0</v>
      </c>
      <c r="O249" s="36">
        <v>0</v>
      </c>
      <c r="P249" s="20" t="s">
        <v>206</v>
      </c>
    </row>
    <row r="250" spans="1:16" s="7" customFormat="1" ht="25.5">
      <c r="A250" s="28">
        <f t="shared" si="3"/>
        <v>241</v>
      </c>
      <c r="B250" s="127" t="s">
        <v>93</v>
      </c>
      <c r="C250" s="152" t="s">
        <v>306</v>
      </c>
      <c r="D250" s="15" t="s">
        <v>127</v>
      </c>
      <c r="E250" s="15" t="s">
        <v>203</v>
      </c>
      <c r="F250" s="127" t="s">
        <v>19</v>
      </c>
      <c r="G250" s="14">
        <v>45292</v>
      </c>
      <c r="H250" s="15" t="s">
        <v>68</v>
      </c>
      <c r="I250" s="14">
        <v>45323</v>
      </c>
      <c r="J250" s="14">
        <v>45323</v>
      </c>
      <c r="K250" s="15" t="s">
        <v>204</v>
      </c>
      <c r="L250" s="128">
        <v>244000</v>
      </c>
      <c r="M250" s="128">
        <v>244000</v>
      </c>
      <c r="N250" s="16">
        <v>0</v>
      </c>
      <c r="O250" s="16">
        <v>0</v>
      </c>
      <c r="P250" s="15" t="s">
        <v>206</v>
      </c>
    </row>
    <row r="251" spans="1:16" s="7" customFormat="1" ht="25.5">
      <c r="A251" s="28">
        <f t="shared" si="3"/>
        <v>242</v>
      </c>
      <c r="B251" s="127" t="s">
        <v>52</v>
      </c>
      <c r="C251" s="152" t="s">
        <v>26</v>
      </c>
      <c r="D251" s="15" t="s">
        <v>127</v>
      </c>
      <c r="E251" s="15" t="s">
        <v>203</v>
      </c>
      <c r="F251" s="127" t="s">
        <v>19</v>
      </c>
      <c r="G251" s="14">
        <v>45292</v>
      </c>
      <c r="H251" s="15" t="s">
        <v>68</v>
      </c>
      <c r="I251" s="14">
        <v>45323</v>
      </c>
      <c r="J251" s="14">
        <v>45323</v>
      </c>
      <c r="K251" s="15" t="s">
        <v>204</v>
      </c>
      <c r="L251" s="128">
        <v>211800</v>
      </c>
      <c r="M251" s="128">
        <v>211800</v>
      </c>
      <c r="N251" s="16">
        <v>0</v>
      </c>
      <c r="O251" s="16">
        <v>0</v>
      </c>
      <c r="P251" s="15" t="s">
        <v>206</v>
      </c>
    </row>
    <row r="252" spans="1:16" s="7" customFormat="1" ht="29.25" customHeight="1">
      <c r="A252" s="28">
        <f t="shared" si="3"/>
        <v>243</v>
      </c>
      <c r="B252" s="127" t="s">
        <v>38</v>
      </c>
      <c r="C252" s="152" t="s">
        <v>307</v>
      </c>
      <c r="D252" s="15" t="s">
        <v>127</v>
      </c>
      <c r="E252" s="15" t="s">
        <v>203</v>
      </c>
      <c r="F252" s="127" t="s">
        <v>40</v>
      </c>
      <c r="G252" s="14">
        <v>45292</v>
      </c>
      <c r="H252" s="15" t="s">
        <v>68</v>
      </c>
      <c r="I252" s="14">
        <v>45323</v>
      </c>
      <c r="J252" s="14">
        <v>45323</v>
      </c>
      <c r="K252" s="15" t="s">
        <v>204</v>
      </c>
      <c r="L252" s="128">
        <v>233844</v>
      </c>
      <c r="M252" s="128">
        <v>233844</v>
      </c>
      <c r="N252" s="16">
        <v>0</v>
      </c>
      <c r="O252" s="16">
        <v>0</v>
      </c>
      <c r="P252" s="15" t="s">
        <v>206</v>
      </c>
    </row>
    <row r="253" spans="1:16" s="7" customFormat="1" ht="30.75" customHeight="1">
      <c r="A253" s="28">
        <f t="shared" ref="A253:A309" si="4">A252+1</f>
        <v>244</v>
      </c>
      <c r="B253" s="127" t="s">
        <v>41</v>
      </c>
      <c r="C253" s="152" t="s">
        <v>42</v>
      </c>
      <c r="D253" s="15" t="s">
        <v>127</v>
      </c>
      <c r="E253" s="15" t="s">
        <v>203</v>
      </c>
      <c r="F253" s="127" t="s">
        <v>40</v>
      </c>
      <c r="G253" s="14">
        <v>45292</v>
      </c>
      <c r="H253" s="15" t="s">
        <v>68</v>
      </c>
      <c r="I253" s="14">
        <v>45323</v>
      </c>
      <c r="J253" s="14">
        <v>45323</v>
      </c>
      <c r="K253" s="15" t="s">
        <v>204</v>
      </c>
      <c r="L253" s="128">
        <v>90000</v>
      </c>
      <c r="M253" s="128">
        <v>90000</v>
      </c>
      <c r="N253" s="16">
        <v>0</v>
      </c>
      <c r="O253" s="16">
        <v>0</v>
      </c>
      <c r="P253" s="15" t="s">
        <v>206</v>
      </c>
    </row>
    <row r="254" spans="1:16" s="7" customFormat="1" ht="25.5">
      <c r="A254" s="28">
        <f t="shared" si="4"/>
        <v>245</v>
      </c>
      <c r="B254" s="127" t="s">
        <v>43</v>
      </c>
      <c r="C254" s="152" t="s">
        <v>44</v>
      </c>
      <c r="D254" s="15" t="s">
        <v>127</v>
      </c>
      <c r="E254" s="15" t="s">
        <v>203</v>
      </c>
      <c r="F254" s="127" t="s">
        <v>40</v>
      </c>
      <c r="G254" s="14">
        <v>45292</v>
      </c>
      <c r="H254" s="15" t="s">
        <v>68</v>
      </c>
      <c r="I254" s="14">
        <v>45323</v>
      </c>
      <c r="J254" s="14">
        <v>45323</v>
      </c>
      <c r="K254" s="15" t="s">
        <v>204</v>
      </c>
      <c r="L254" s="128">
        <v>21600</v>
      </c>
      <c r="M254" s="128">
        <v>21600</v>
      </c>
      <c r="N254" s="16">
        <v>0</v>
      </c>
      <c r="O254" s="16">
        <v>0</v>
      </c>
      <c r="P254" s="15" t="s">
        <v>206</v>
      </c>
    </row>
    <row r="255" spans="1:16" s="7" customFormat="1" ht="28.5" customHeight="1">
      <c r="A255" s="28">
        <f t="shared" si="4"/>
        <v>246</v>
      </c>
      <c r="B255" s="127" t="s">
        <v>99</v>
      </c>
      <c r="C255" s="152" t="s">
        <v>308</v>
      </c>
      <c r="D255" s="15" t="s">
        <v>127</v>
      </c>
      <c r="E255" s="15" t="s">
        <v>203</v>
      </c>
      <c r="F255" s="127" t="s">
        <v>19</v>
      </c>
      <c r="G255" s="14">
        <v>45292</v>
      </c>
      <c r="H255" s="15" t="s">
        <v>68</v>
      </c>
      <c r="I255" s="14">
        <v>45323</v>
      </c>
      <c r="J255" s="14">
        <v>45323</v>
      </c>
      <c r="K255" s="15" t="s">
        <v>204</v>
      </c>
      <c r="L255" s="128">
        <v>337950</v>
      </c>
      <c r="M255" s="128">
        <v>337950</v>
      </c>
      <c r="N255" s="16">
        <v>0</v>
      </c>
      <c r="O255" s="16">
        <v>0</v>
      </c>
      <c r="P255" s="15" t="s">
        <v>206</v>
      </c>
    </row>
    <row r="256" spans="1:16" s="126" customFormat="1" ht="25.5">
      <c r="A256" s="28">
        <f t="shared" si="4"/>
        <v>247</v>
      </c>
      <c r="B256" s="127" t="s">
        <v>17</v>
      </c>
      <c r="C256" s="152" t="s">
        <v>62</v>
      </c>
      <c r="D256" s="15" t="s">
        <v>127</v>
      </c>
      <c r="E256" s="15" t="s">
        <v>203</v>
      </c>
      <c r="F256" s="127" t="s">
        <v>19</v>
      </c>
      <c r="G256" s="14">
        <v>45292</v>
      </c>
      <c r="H256" s="15" t="s">
        <v>68</v>
      </c>
      <c r="I256" s="14">
        <v>45323</v>
      </c>
      <c r="J256" s="14">
        <v>45323</v>
      </c>
      <c r="K256" s="15" t="s">
        <v>204</v>
      </c>
      <c r="L256" s="128">
        <v>125147</v>
      </c>
      <c r="M256" s="128">
        <v>125147</v>
      </c>
      <c r="N256" s="16">
        <v>0</v>
      </c>
      <c r="O256" s="16">
        <v>0</v>
      </c>
      <c r="P256" s="15" t="s">
        <v>206</v>
      </c>
    </row>
    <row r="257" spans="1:16" s="126" customFormat="1" ht="25.5">
      <c r="A257" s="28">
        <f t="shared" si="4"/>
        <v>248</v>
      </c>
      <c r="B257" s="127" t="s">
        <v>24</v>
      </c>
      <c r="C257" s="152" t="s">
        <v>25</v>
      </c>
      <c r="D257" s="15" t="s">
        <v>127</v>
      </c>
      <c r="E257" s="15" t="s">
        <v>203</v>
      </c>
      <c r="F257" s="127" t="s">
        <v>19</v>
      </c>
      <c r="G257" s="14">
        <v>45292</v>
      </c>
      <c r="H257" s="15" t="s">
        <v>68</v>
      </c>
      <c r="I257" s="14">
        <v>45323</v>
      </c>
      <c r="J257" s="14">
        <v>45323</v>
      </c>
      <c r="K257" s="15" t="s">
        <v>204</v>
      </c>
      <c r="L257" s="128">
        <v>885300</v>
      </c>
      <c r="M257" s="128">
        <v>885300</v>
      </c>
      <c r="N257" s="16">
        <v>0</v>
      </c>
      <c r="O257" s="16">
        <v>0</v>
      </c>
      <c r="P257" s="15" t="s">
        <v>206</v>
      </c>
    </row>
    <row r="258" spans="1:16" s="126" customFormat="1" ht="25.5">
      <c r="A258" s="28">
        <f t="shared" si="4"/>
        <v>249</v>
      </c>
      <c r="B258" s="139" t="s">
        <v>54</v>
      </c>
      <c r="C258" s="152" t="s">
        <v>309</v>
      </c>
      <c r="D258" s="15" t="s">
        <v>127</v>
      </c>
      <c r="E258" s="15" t="s">
        <v>203</v>
      </c>
      <c r="F258" s="127" t="s">
        <v>19</v>
      </c>
      <c r="G258" s="14">
        <v>45292</v>
      </c>
      <c r="H258" s="15" t="s">
        <v>68</v>
      </c>
      <c r="I258" s="14">
        <v>45323</v>
      </c>
      <c r="J258" s="14">
        <v>45323</v>
      </c>
      <c r="K258" s="15" t="s">
        <v>204</v>
      </c>
      <c r="L258" s="129">
        <v>2112475</v>
      </c>
      <c r="M258" s="129">
        <v>2112475</v>
      </c>
      <c r="N258" s="16">
        <v>0</v>
      </c>
      <c r="O258" s="16">
        <v>0</v>
      </c>
      <c r="P258" s="15" t="s">
        <v>206</v>
      </c>
    </row>
    <row r="259" spans="1:16" s="9" customFormat="1" ht="25.5">
      <c r="A259" s="28">
        <f t="shared" si="4"/>
        <v>250</v>
      </c>
      <c r="B259" s="20" t="s">
        <v>54</v>
      </c>
      <c r="C259" s="143" t="s">
        <v>48</v>
      </c>
      <c r="D259" s="20" t="s">
        <v>128</v>
      </c>
      <c r="E259" s="20" t="s">
        <v>203</v>
      </c>
      <c r="F259" s="20" t="s">
        <v>19</v>
      </c>
      <c r="G259" s="29">
        <v>45292</v>
      </c>
      <c r="H259" s="20" t="s">
        <v>68</v>
      </c>
      <c r="I259" s="29">
        <v>45323</v>
      </c>
      <c r="J259" s="29">
        <v>45323</v>
      </c>
      <c r="K259" s="20" t="s">
        <v>204</v>
      </c>
      <c r="L259" s="36">
        <v>450000</v>
      </c>
      <c r="M259" s="36">
        <v>450000</v>
      </c>
      <c r="N259" s="36">
        <v>0</v>
      </c>
      <c r="O259" s="36">
        <v>0</v>
      </c>
      <c r="P259" s="20" t="s">
        <v>205</v>
      </c>
    </row>
    <row r="260" spans="1:16" s="9" customFormat="1" ht="25.5">
      <c r="A260" s="28">
        <f t="shared" si="4"/>
        <v>251</v>
      </c>
      <c r="B260" s="15" t="s">
        <v>59</v>
      </c>
      <c r="C260" s="144" t="s">
        <v>27</v>
      </c>
      <c r="D260" s="15" t="s">
        <v>128</v>
      </c>
      <c r="E260" s="15" t="s">
        <v>203</v>
      </c>
      <c r="F260" s="15" t="s">
        <v>20</v>
      </c>
      <c r="G260" s="14">
        <v>45292</v>
      </c>
      <c r="H260" s="15" t="s">
        <v>68</v>
      </c>
      <c r="I260" s="14">
        <v>45323</v>
      </c>
      <c r="J260" s="14">
        <v>45323</v>
      </c>
      <c r="K260" s="15" t="s">
        <v>204</v>
      </c>
      <c r="L260" s="16">
        <v>485200</v>
      </c>
      <c r="M260" s="16">
        <v>485200</v>
      </c>
      <c r="N260" s="16">
        <v>0</v>
      </c>
      <c r="O260" s="16">
        <v>0</v>
      </c>
      <c r="P260" s="15" t="s">
        <v>205</v>
      </c>
    </row>
    <row r="261" spans="1:16" s="9" customFormat="1" ht="25.5">
      <c r="A261" s="28">
        <f t="shared" si="4"/>
        <v>252</v>
      </c>
      <c r="B261" s="15" t="s">
        <v>55</v>
      </c>
      <c r="C261" s="144" t="s">
        <v>66</v>
      </c>
      <c r="D261" s="15" t="s">
        <v>128</v>
      </c>
      <c r="E261" s="15" t="s">
        <v>203</v>
      </c>
      <c r="F261" s="15" t="s">
        <v>19</v>
      </c>
      <c r="G261" s="14">
        <v>45292</v>
      </c>
      <c r="H261" s="15" t="s">
        <v>68</v>
      </c>
      <c r="I261" s="14">
        <v>45323</v>
      </c>
      <c r="J261" s="14">
        <v>45323</v>
      </c>
      <c r="K261" s="15" t="s">
        <v>204</v>
      </c>
      <c r="L261" s="16">
        <v>400000</v>
      </c>
      <c r="M261" s="16">
        <v>400000</v>
      </c>
      <c r="N261" s="16">
        <v>0</v>
      </c>
      <c r="O261" s="16">
        <v>0</v>
      </c>
      <c r="P261" s="15" t="s">
        <v>205</v>
      </c>
    </row>
    <row r="262" spans="1:16" s="9" customFormat="1" ht="25.5">
      <c r="A262" s="28">
        <f t="shared" si="4"/>
        <v>253</v>
      </c>
      <c r="B262" s="15" t="s">
        <v>52</v>
      </c>
      <c r="C262" s="144" t="s">
        <v>26</v>
      </c>
      <c r="D262" s="15" t="s">
        <v>128</v>
      </c>
      <c r="E262" s="15" t="s">
        <v>203</v>
      </c>
      <c r="F262" s="15" t="s">
        <v>19</v>
      </c>
      <c r="G262" s="14">
        <v>45383</v>
      </c>
      <c r="H262" s="15" t="s">
        <v>68</v>
      </c>
      <c r="I262" s="14">
        <v>45413</v>
      </c>
      <c r="J262" s="14">
        <v>45413</v>
      </c>
      <c r="K262" s="15" t="s">
        <v>204</v>
      </c>
      <c r="L262" s="16">
        <v>220000</v>
      </c>
      <c r="M262" s="16">
        <v>220000</v>
      </c>
      <c r="N262" s="16">
        <v>0</v>
      </c>
      <c r="O262" s="16">
        <v>0</v>
      </c>
      <c r="P262" s="15" t="s">
        <v>234</v>
      </c>
    </row>
    <row r="263" spans="1:16" s="9" customFormat="1" ht="25.5">
      <c r="A263" s="28">
        <f t="shared" si="4"/>
        <v>254</v>
      </c>
      <c r="B263" s="15" t="s">
        <v>41</v>
      </c>
      <c r="C263" s="144" t="s">
        <v>42</v>
      </c>
      <c r="D263" s="15" t="s">
        <v>128</v>
      </c>
      <c r="E263" s="15" t="s">
        <v>203</v>
      </c>
      <c r="F263" s="15" t="s">
        <v>40</v>
      </c>
      <c r="G263" s="15" t="s">
        <v>68</v>
      </c>
      <c r="H263" s="15" t="s">
        <v>68</v>
      </c>
      <c r="I263" s="14">
        <v>45323</v>
      </c>
      <c r="J263" s="14">
        <v>45323</v>
      </c>
      <c r="K263" s="15" t="s">
        <v>204</v>
      </c>
      <c r="L263" s="16">
        <v>100800</v>
      </c>
      <c r="M263" s="16">
        <v>100800</v>
      </c>
      <c r="N263" s="16">
        <v>0</v>
      </c>
      <c r="O263" s="16">
        <v>0</v>
      </c>
      <c r="P263" s="15" t="s">
        <v>205</v>
      </c>
    </row>
    <row r="264" spans="1:16" s="9" customFormat="1" ht="25.5">
      <c r="A264" s="28">
        <f t="shared" si="4"/>
        <v>255</v>
      </c>
      <c r="B264" s="15" t="s">
        <v>36</v>
      </c>
      <c r="C264" s="144" t="s">
        <v>60</v>
      </c>
      <c r="D264" s="15" t="s">
        <v>128</v>
      </c>
      <c r="E264" s="15" t="s">
        <v>203</v>
      </c>
      <c r="F264" s="15" t="s">
        <v>19</v>
      </c>
      <c r="G264" s="14">
        <v>45292</v>
      </c>
      <c r="H264" s="15" t="s">
        <v>68</v>
      </c>
      <c r="I264" s="14">
        <v>45323</v>
      </c>
      <c r="J264" s="14">
        <v>45323</v>
      </c>
      <c r="K264" s="15" t="s">
        <v>204</v>
      </c>
      <c r="L264" s="16">
        <v>500000</v>
      </c>
      <c r="M264" s="16">
        <v>500000</v>
      </c>
      <c r="N264" s="16">
        <v>0</v>
      </c>
      <c r="O264" s="16">
        <v>0</v>
      </c>
      <c r="P264" s="15" t="s">
        <v>213</v>
      </c>
    </row>
    <row r="265" spans="1:16" s="9" customFormat="1" ht="25.5">
      <c r="A265" s="28">
        <f t="shared" si="4"/>
        <v>256</v>
      </c>
      <c r="B265" s="15" t="s">
        <v>57</v>
      </c>
      <c r="C265" s="144" t="s">
        <v>61</v>
      </c>
      <c r="D265" s="15" t="s">
        <v>128</v>
      </c>
      <c r="E265" s="15" t="s">
        <v>203</v>
      </c>
      <c r="F265" s="15" t="s">
        <v>19</v>
      </c>
      <c r="G265" s="14">
        <v>45292</v>
      </c>
      <c r="H265" s="15" t="s">
        <v>68</v>
      </c>
      <c r="I265" s="14">
        <v>45323</v>
      </c>
      <c r="J265" s="14">
        <v>45323</v>
      </c>
      <c r="K265" s="15" t="s">
        <v>204</v>
      </c>
      <c r="L265" s="16">
        <v>120000</v>
      </c>
      <c r="M265" s="16">
        <v>120000</v>
      </c>
      <c r="N265" s="16">
        <v>0</v>
      </c>
      <c r="O265" s="16">
        <v>0</v>
      </c>
      <c r="P265" s="15" t="s">
        <v>215</v>
      </c>
    </row>
    <row r="266" spans="1:16" s="9" customFormat="1" ht="25.5">
      <c r="A266" s="28">
        <f t="shared" si="4"/>
        <v>257</v>
      </c>
      <c r="B266" s="15" t="s">
        <v>17</v>
      </c>
      <c r="C266" s="144" t="s">
        <v>62</v>
      </c>
      <c r="D266" s="15" t="s">
        <v>128</v>
      </c>
      <c r="E266" s="15" t="s">
        <v>203</v>
      </c>
      <c r="F266" s="15" t="s">
        <v>19</v>
      </c>
      <c r="G266" s="14">
        <v>45292</v>
      </c>
      <c r="H266" s="15" t="s">
        <v>68</v>
      </c>
      <c r="I266" s="14">
        <v>45323</v>
      </c>
      <c r="J266" s="14">
        <v>45323</v>
      </c>
      <c r="K266" s="15" t="s">
        <v>204</v>
      </c>
      <c r="L266" s="16">
        <v>270000</v>
      </c>
      <c r="M266" s="16">
        <v>270000</v>
      </c>
      <c r="N266" s="16">
        <v>0</v>
      </c>
      <c r="O266" s="16">
        <v>0</v>
      </c>
      <c r="P266" s="15" t="s">
        <v>215</v>
      </c>
    </row>
    <row r="267" spans="1:16" s="9" customFormat="1" ht="25.5">
      <c r="A267" s="28">
        <f t="shared" si="4"/>
        <v>258</v>
      </c>
      <c r="B267" s="15" t="s">
        <v>24</v>
      </c>
      <c r="C267" s="144" t="s">
        <v>25</v>
      </c>
      <c r="D267" s="15" t="s">
        <v>128</v>
      </c>
      <c r="E267" s="15" t="s">
        <v>203</v>
      </c>
      <c r="F267" s="15" t="s">
        <v>19</v>
      </c>
      <c r="G267" s="14">
        <v>45292</v>
      </c>
      <c r="H267" s="15" t="s">
        <v>68</v>
      </c>
      <c r="I267" s="14">
        <v>45323</v>
      </c>
      <c r="J267" s="14">
        <v>45323</v>
      </c>
      <c r="K267" s="15" t="s">
        <v>204</v>
      </c>
      <c r="L267" s="16">
        <v>2220000</v>
      </c>
      <c r="M267" s="16">
        <v>2220000</v>
      </c>
      <c r="N267" s="16">
        <v>0</v>
      </c>
      <c r="O267" s="16">
        <v>0</v>
      </c>
      <c r="P267" s="15" t="s">
        <v>205</v>
      </c>
    </row>
    <row r="268" spans="1:16" s="7" customFormat="1" ht="25.5">
      <c r="A268" s="28">
        <f t="shared" si="4"/>
        <v>259</v>
      </c>
      <c r="B268" s="20" t="s">
        <v>54</v>
      </c>
      <c r="C268" s="143" t="s">
        <v>48</v>
      </c>
      <c r="D268" s="20" t="s">
        <v>129</v>
      </c>
      <c r="E268" s="20" t="s">
        <v>203</v>
      </c>
      <c r="F268" s="20" t="s">
        <v>19</v>
      </c>
      <c r="G268" s="29">
        <v>45292</v>
      </c>
      <c r="H268" s="20" t="s">
        <v>68</v>
      </c>
      <c r="I268" s="29">
        <v>45323</v>
      </c>
      <c r="J268" s="29">
        <v>45323</v>
      </c>
      <c r="K268" s="20" t="s">
        <v>204</v>
      </c>
      <c r="L268" s="21">
        <v>860000</v>
      </c>
      <c r="M268" s="21">
        <v>860000</v>
      </c>
      <c r="N268" s="21">
        <v>0</v>
      </c>
      <c r="O268" s="21">
        <v>0</v>
      </c>
      <c r="P268" s="20" t="s">
        <v>206</v>
      </c>
    </row>
    <row r="269" spans="1:16" s="7" customFormat="1" ht="25.5">
      <c r="A269" s="28">
        <f t="shared" si="4"/>
        <v>260</v>
      </c>
      <c r="B269" s="15" t="s">
        <v>69</v>
      </c>
      <c r="C269" s="144" t="s">
        <v>86</v>
      </c>
      <c r="D269" s="15" t="s">
        <v>129</v>
      </c>
      <c r="E269" s="15" t="s">
        <v>203</v>
      </c>
      <c r="F269" s="15" t="s">
        <v>19</v>
      </c>
      <c r="G269" s="14">
        <v>45292</v>
      </c>
      <c r="H269" s="15" t="s">
        <v>68</v>
      </c>
      <c r="I269" s="14">
        <v>45323</v>
      </c>
      <c r="J269" s="14">
        <v>45323</v>
      </c>
      <c r="K269" s="15" t="s">
        <v>204</v>
      </c>
      <c r="L269" s="19">
        <v>46900</v>
      </c>
      <c r="M269" s="19">
        <v>46900</v>
      </c>
      <c r="N269" s="19">
        <v>0</v>
      </c>
      <c r="O269" s="19">
        <v>0</v>
      </c>
      <c r="P269" s="15" t="s">
        <v>206</v>
      </c>
    </row>
    <row r="270" spans="1:16" s="7" customFormat="1" ht="25.5">
      <c r="A270" s="28">
        <f t="shared" si="4"/>
        <v>261</v>
      </c>
      <c r="B270" s="15" t="s">
        <v>59</v>
      </c>
      <c r="C270" s="144" t="s">
        <v>27</v>
      </c>
      <c r="D270" s="15" t="s">
        <v>129</v>
      </c>
      <c r="E270" s="15" t="s">
        <v>203</v>
      </c>
      <c r="F270" s="15" t="s">
        <v>19</v>
      </c>
      <c r="G270" s="14">
        <v>45292</v>
      </c>
      <c r="H270" s="15" t="s">
        <v>68</v>
      </c>
      <c r="I270" s="14">
        <v>45323</v>
      </c>
      <c r="J270" s="14">
        <v>45323</v>
      </c>
      <c r="K270" s="15" t="s">
        <v>204</v>
      </c>
      <c r="L270" s="19">
        <v>341100</v>
      </c>
      <c r="M270" s="19">
        <v>341100</v>
      </c>
      <c r="N270" s="19">
        <v>0</v>
      </c>
      <c r="O270" s="19">
        <v>0</v>
      </c>
      <c r="P270" s="15" t="s">
        <v>206</v>
      </c>
    </row>
    <row r="271" spans="1:16" s="7" customFormat="1" ht="25.5">
      <c r="A271" s="28">
        <f t="shared" si="4"/>
        <v>262</v>
      </c>
      <c r="B271" s="15" t="s">
        <v>31</v>
      </c>
      <c r="C271" s="144" t="s">
        <v>98</v>
      </c>
      <c r="D271" s="15" t="s">
        <v>129</v>
      </c>
      <c r="E271" s="15" t="s">
        <v>203</v>
      </c>
      <c r="F271" s="15" t="s">
        <v>19</v>
      </c>
      <c r="G271" s="14">
        <v>45292</v>
      </c>
      <c r="H271" s="15" t="s">
        <v>68</v>
      </c>
      <c r="I271" s="14">
        <v>45323</v>
      </c>
      <c r="J271" s="14">
        <v>45323</v>
      </c>
      <c r="K271" s="15" t="s">
        <v>204</v>
      </c>
      <c r="L271" s="19">
        <v>58000.639999999999</v>
      </c>
      <c r="M271" s="19">
        <v>58000.639999999999</v>
      </c>
      <c r="N271" s="19">
        <v>0</v>
      </c>
      <c r="O271" s="19">
        <v>0</v>
      </c>
      <c r="P271" s="15" t="s">
        <v>211</v>
      </c>
    </row>
    <row r="272" spans="1:16" s="7" customFormat="1" ht="25.5">
      <c r="A272" s="28">
        <f t="shared" si="4"/>
        <v>263</v>
      </c>
      <c r="B272" s="15" t="s">
        <v>93</v>
      </c>
      <c r="C272" s="144" t="s">
        <v>94</v>
      </c>
      <c r="D272" s="15" t="s">
        <v>129</v>
      </c>
      <c r="E272" s="15" t="s">
        <v>203</v>
      </c>
      <c r="F272" s="15" t="s">
        <v>19</v>
      </c>
      <c r="G272" s="14">
        <v>45292</v>
      </c>
      <c r="H272" s="15" t="s">
        <v>68</v>
      </c>
      <c r="I272" s="14">
        <v>45323</v>
      </c>
      <c r="J272" s="14">
        <v>45323</v>
      </c>
      <c r="K272" s="15" t="s">
        <v>204</v>
      </c>
      <c r="L272" s="19">
        <v>143900</v>
      </c>
      <c r="M272" s="19">
        <v>143900</v>
      </c>
      <c r="N272" s="19">
        <v>0</v>
      </c>
      <c r="O272" s="19">
        <v>0</v>
      </c>
      <c r="P272" s="15" t="s">
        <v>206</v>
      </c>
    </row>
    <row r="273" spans="1:16" s="7" customFormat="1" ht="25.5">
      <c r="A273" s="28">
        <f t="shared" si="4"/>
        <v>264</v>
      </c>
      <c r="B273" s="15" t="s">
        <v>52</v>
      </c>
      <c r="C273" s="144" t="s">
        <v>26</v>
      </c>
      <c r="D273" s="15" t="s">
        <v>129</v>
      </c>
      <c r="E273" s="15" t="s">
        <v>203</v>
      </c>
      <c r="F273" s="15" t="s">
        <v>19</v>
      </c>
      <c r="G273" s="14">
        <v>45292</v>
      </c>
      <c r="H273" s="15" t="s">
        <v>68</v>
      </c>
      <c r="I273" s="14">
        <v>45323</v>
      </c>
      <c r="J273" s="14">
        <v>45323</v>
      </c>
      <c r="K273" s="15" t="s">
        <v>204</v>
      </c>
      <c r="L273" s="19">
        <v>318500</v>
      </c>
      <c r="M273" s="19">
        <v>318500</v>
      </c>
      <c r="N273" s="19">
        <v>0</v>
      </c>
      <c r="O273" s="19">
        <v>0</v>
      </c>
      <c r="P273" s="15" t="s">
        <v>206</v>
      </c>
    </row>
    <row r="274" spans="1:16" s="7" customFormat="1" ht="25.5">
      <c r="A274" s="28">
        <f t="shared" si="4"/>
        <v>265</v>
      </c>
      <c r="B274" s="15" t="s">
        <v>38</v>
      </c>
      <c r="C274" s="144" t="s">
        <v>39</v>
      </c>
      <c r="D274" s="15" t="s">
        <v>129</v>
      </c>
      <c r="E274" s="15" t="s">
        <v>203</v>
      </c>
      <c r="F274" s="15" t="s">
        <v>19</v>
      </c>
      <c r="G274" s="14">
        <v>45292</v>
      </c>
      <c r="H274" s="15" t="s">
        <v>68</v>
      </c>
      <c r="I274" s="14">
        <v>45323</v>
      </c>
      <c r="J274" s="14">
        <v>45323</v>
      </c>
      <c r="K274" s="15" t="s">
        <v>204</v>
      </c>
      <c r="L274" s="19">
        <v>23000</v>
      </c>
      <c r="M274" s="19">
        <v>23000</v>
      </c>
      <c r="N274" s="19">
        <v>0</v>
      </c>
      <c r="O274" s="19">
        <v>0</v>
      </c>
      <c r="P274" s="15" t="s">
        <v>206</v>
      </c>
    </row>
    <row r="275" spans="1:16" s="7" customFormat="1" ht="25.5">
      <c r="A275" s="28">
        <f t="shared" si="4"/>
        <v>266</v>
      </c>
      <c r="B275" s="15" t="s">
        <v>41</v>
      </c>
      <c r="C275" s="144" t="s">
        <v>42</v>
      </c>
      <c r="D275" s="15" t="s">
        <v>129</v>
      </c>
      <c r="E275" s="15" t="s">
        <v>203</v>
      </c>
      <c r="F275" s="15" t="s">
        <v>40</v>
      </c>
      <c r="G275" s="15" t="s">
        <v>68</v>
      </c>
      <c r="H275" s="15" t="s">
        <v>68</v>
      </c>
      <c r="I275" s="14">
        <v>45323</v>
      </c>
      <c r="J275" s="14">
        <v>45323</v>
      </c>
      <c r="K275" s="15" t="s">
        <v>204</v>
      </c>
      <c r="L275" s="19">
        <v>42000</v>
      </c>
      <c r="M275" s="19">
        <v>42000</v>
      </c>
      <c r="N275" s="19">
        <v>0</v>
      </c>
      <c r="O275" s="19">
        <v>0</v>
      </c>
      <c r="P275" s="15" t="s">
        <v>206</v>
      </c>
    </row>
    <row r="276" spans="1:16" s="7" customFormat="1" ht="25.5">
      <c r="A276" s="28">
        <f t="shared" si="4"/>
        <v>267</v>
      </c>
      <c r="B276" s="15" t="s">
        <v>43</v>
      </c>
      <c r="C276" s="144" t="s">
        <v>44</v>
      </c>
      <c r="D276" s="15" t="s">
        <v>129</v>
      </c>
      <c r="E276" s="15" t="s">
        <v>203</v>
      </c>
      <c r="F276" s="15" t="s">
        <v>40</v>
      </c>
      <c r="G276" s="15" t="s">
        <v>68</v>
      </c>
      <c r="H276" s="15" t="s">
        <v>68</v>
      </c>
      <c r="I276" s="14">
        <v>45323</v>
      </c>
      <c r="J276" s="14">
        <v>45323</v>
      </c>
      <c r="K276" s="15" t="s">
        <v>204</v>
      </c>
      <c r="L276" s="19">
        <v>9600</v>
      </c>
      <c r="M276" s="19">
        <v>9600</v>
      </c>
      <c r="N276" s="19">
        <v>0</v>
      </c>
      <c r="O276" s="19">
        <v>0</v>
      </c>
      <c r="P276" s="15" t="s">
        <v>206</v>
      </c>
    </row>
    <row r="277" spans="1:16" s="7" customFormat="1" ht="25.5">
      <c r="A277" s="28">
        <f t="shared" si="4"/>
        <v>268</v>
      </c>
      <c r="B277" s="15" t="s">
        <v>36</v>
      </c>
      <c r="C277" s="144" t="s">
        <v>60</v>
      </c>
      <c r="D277" s="15" t="s">
        <v>129</v>
      </c>
      <c r="E277" s="15" t="s">
        <v>203</v>
      </c>
      <c r="F277" s="15" t="s">
        <v>19</v>
      </c>
      <c r="G277" s="14">
        <v>45292</v>
      </c>
      <c r="H277" s="15" t="s">
        <v>68</v>
      </c>
      <c r="I277" s="14">
        <v>45323</v>
      </c>
      <c r="J277" s="14">
        <v>45323</v>
      </c>
      <c r="K277" s="15" t="s">
        <v>204</v>
      </c>
      <c r="L277" s="19">
        <v>25000</v>
      </c>
      <c r="M277" s="19">
        <v>25000</v>
      </c>
      <c r="N277" s="19">
        <v>0</v>
      </c>
      <c r="O277" s="19">
        <v>0</v>
      </c>
      <c r="P277" s="15" t="s">
        <v>235</v>
      </c>
    </row>
    <row r="278" spans="1:16" s="7" customFormat="1" ht="25.5">
      <c r="A278" s="28">
        <f t="shared" si="4"/>
        <v>269</v>
      </c>
      <c r="B278" s="15" t="s">
        <v>33</v>
      </c>
      <c r="C278" s="144" t="s">
        <v>65</v>
      </c>
      <c r="D278" s="15" t="s">
        <v>129</v>
      </c>
      <c r="E278" s="15" t="s">
        <v>203</v>
      </c>
      <c r="F278" s="15" t="s">
        <v>19</v>
      </c>
      <c r="G278" s="14">
        <v>45292</v>
      </c>
      <c r="H278" s="15" t="s">
        <v>68</v>
      </c>
      <c r="I278" s="14">
        <v>45323</v>
      </c>
      <c r="J278" s="14">
        <v>45323</v>
      </c>
      <c r="K278" s="15" t="s">
        <v>204</v>
      </c>
      <c r="L278" s="19">
        <v>20000</v>
      </c>
      <c r="M278" s="19">
        <v>20000</v>
      </c>
      <c r="N278" s="19">
        <v>0</v>
      </c>
      <c r="O278" s="19">
        <v>0</v>
      </c>
      <c r="P278" s="15" t="s">
        <v>236</v>
      </c>
    </row>
    <row r="279" spans="1:16" s="7" customFormat="1" ht="25.5">
      <c r="A279" s="28">
        <f t="shared" si="4"/>
        <v>270</v>
      </c>
      <c r="B279" s="15" t="s">
        <v>57</v>
      </c>
      <c r="C279" s="144" t="s">
        <v>61</v>
      </c>
      <c r="D279" s="15" t="s">
        <v>129</v>
      </c>
      <c r="E279" s="15" t="s">
        <v>203</v>
      </c>
      <c r="F279" s="15" t="s">
        <v>19</v>
      </c>
      <c r="G279" s="14">
        <v>45292</v>
      </c>
      <c r="H279" s="15" t="s">
        <v>68</v>
      </c>
      <c r="I279" s="14">
        <v>45323</v>
      </c>
      <c r="J279" s="14">
        <v>45323</v>
      </c>
      <c r="K279" s="15" t="s">
        <v>204</v>
      </c>
      <c r="L279" s="19">
        <v>20000</v>
      </c>
      <c r="M279" s="19">
        <v>20000</v>
      </c>
      <c r="N279" s="19">
        <v>0</v>
      </c>
      <c r="O279" s="19">
        <v>0</v>
      </c>
      <c r="P279" s="15" t="s">
        <v>236</v>
      </c>
    </row>
    <row r="280" spans="1:16" s="7" customFormat="1" ht="25.5">
      <c r="A280" s="28">
        <f t="shared" si="4"/>
        <v>271</v>
      </c>
      <c r="B280" s="15" t="s">
        <v>17</v>
      </c>
      <c r="C280" s="144" t="s">
        <v>62</v>
      </c>
      <c r="D280" s="15" t="s">
        <v>129</v>
      </c>
      <c r="E280" s="15" t="s">
        <v>203</v>
      </c>
      <c r="F280" s="15" t="s">
        <v>19</v>
      </c>
      <c r="G280" s="14">
        <v>45292</v>
      </c>
      <c r="H280" s="15" t="s">
        <v>68</v>
      </c>
      <c r="I280" s="14">
        <v>45323</v>
      </c>
      <c r="J280" s="14">
        <v>45323</v>
      </c>
      <c r="K280" s="15" t="s">
        <v>204</v>
      </c>
      <c r="L280" s="19">
        <v>100000</v>
      </c>
      <c r="M280" s="19">
        <v>100000</v>
      </c>
      <c r="N280" s="19">
        <v>0</v>
      </c>
      <c r="O280" s="19">
        <v>0</v>
      </c>
      <c r="P280" s="15" t="s">
        <v>206</v>
      </c>
    </row>
    <row r="281" spans="1:16" s="7" customFormat="1" ht="25.5">
      <c r="A281" s="28">
        <f t="shared" si="4"/>
        <v>272</v>
      </c>
      <c r="B281" s="15" t="s">
        <v>63</v>
      </c>
      <c r="C281" s="144" t="s">
        <v>64</v>
      </c>
      <c r="D281" s="15" t="s">
        <v>129</v>
      </c>
      <c r="E281" s="15" t="s">
        <v>203</v>
      </c>
      <c r="F281" s="15" t="s">
        <v>19</v>
      </c>
      <c r="G281" s="14">
        <v>45292</v>
      </c>
      <c r="H281" s="15" t="s">
        <v>68</v>
      </c>
      <c r="I281" s="14">
        <v>45323</v>
      </c>
      <c r="J281" s="14">
        <v>45323</v>
      </c>
      <c r="K281" s="15" t="s">
        <v>204</v>
      </c>
      <c r="L281" s="19">
        <v>677199.35999999999</v>
      </c>
      <c r="M281" s="19">
        <v>677199.35999999999</v>
      </c>
      <c r="N281" s="19">
        <v>0</v>
      </c>
      <c r="O281" s="19">
        <v>0</v>
      </c>
      <c r="P281" s="15" t="s">
        <v>206</v>
      </c>
    </row>
    <row r="282" spans="1:16" s="7" customFormat="1" ht="25.5">
      <c r="A282" s="28">
        <f t="shared" si="4"/>
        <v>273</v>
      </c>
      <c r="B282" s="15" t="s">
        <v>130</v>
      </c>
      <c r="C282" s="144" t="s">
        <v>131</v>
      </c>
      <c r="D282" s="15" t="s">
        <v>129</v>
      </c>
      <c r="E282" s="15" t="s">
        <v>203</v>
      </c>
      <c r="F282" s="15" t="s">
        <v>19</v>
      </c>
      <c r="G282" s="14">
        <v>45292</v>
      </c>
      <c r="H282" s="15" t="s">
        <v>68</v>
      </c>
      <c r="I282" s="14">
        <v>45323</v>
      </c>
      <c r="J282" s="14">
        <v>45323</v>
      </c>
      <c r="K282" s="15" t="s">
        <v>204</v>
      </c>
      <c r="L282" s="19">
        <v>372800</v>
      </c>
      <c r="M282" s="19">
        <v>372800</v>
      </c>
      <c r="N282" s="19">
        <v>0</v>
      </c>
      <c r="O282" s="19">
        <v>0</v>
      </c>
      <c r="P282" s="15" t="s">
        <v>235</v>
      </c>
    </row>
    <row r="283" spans="1:16" s="7" customFormat="1" ht="25.5">
      <c r="A283" s="28">
        <f t="shared" si="4"/>
        <v>274</v>
      </c>
      <c r="B283" s="15" t="s">
        <v>24</v>
      </c>
      <c r="C283" s="144" t="s">
        <v>25</v>
      </c>
      <c r="D283" s="15" t="s">
        <v>129</v>
      </c>
      <c r="E283" s="15" t="s">
        <v>203</v>
      </c>
      <c r="F283" s="15" t="s">
        <v>19</v>
      </c>
      <c r="G283" s="14">
        <v>45292</v>
      </c>
      <c r="H283" s="15" t="s">
        <v>68</v>
      </c>
      <c r="I283" s="14">
        <v>45323</v>
      </c>
      <c r="J283" s="14">
        <v>45323</v>
      </c>
      <c r="K283" s="15" t="s">
        <v>204</v>
      </c>
      <c r="L283" s="19">
        <v>642000</v>
      </c>
      <c r="M283" s="19">
        <v>642000</v>
      </c>
      <c r="N283" s="19">
        <v>0</v>
      </c>
      <c r="O283" s="19">
        <v>0</v>
      </c>
      <c r="P283" s="15" t="s">
        <v>206</v>
      </c>
    </row>
    <row r="284" spans="1:16" s="9" customFormat="1" ht="26.25">
      <c r="A284" s="28">
        <f t="shared" si="4"/>
        <v>275</v>
      </c>
      <c r="B284" s="20" t="s">
        <v>132</v>
      </c>
      <c r="C284" s="143" t="s">
        <v>133</v>
      </c>
      <c r="D284" s="134" t="s">
        <v>134</v>
      </c>
      <c r="E284" s="20" t="s">
        <v>203</v>
      </c>
      <c r="F284" s="134" t="s">
        <v>19</v>
      </c>
      <c r="G284" s="29">
        <v>45292</v>
      </c>
      <c r="H284" s="20" t="s">
        <v>68</v>
      </c>
      <c r="I284" s="29">
        <v>45323</v>
      </c>
      <c r="J284" s="29">
        <v>45323</v>
      </c>
      <c r="K284" s="20" t="s">
        <v>204</v>
      </c>
      <c r="L284" s="21">
        <v>40400</v>
      </c>
      <c r="M284" s="21">
        <v>40400</v>
      </c>
      <c r="N284" s="21">
        <v>0</v>
      </c>
      <c r="O284" s="21">
        <v>0</v>
      </c>
      <c r="P284" s="134" t="s">
        <v>235</v>
      </c>
    </row>
    <row r="285" spans="1:16" s="9" customFormat="1" ht="26.25">
      <c r="A285" s="28">
        <f t="shared" si="4"/>
        <v>276</v>
      </c>
      <c r="B285" s="15" t="s">
        <v>54</v>
      </c>
      <c r="C285" s="144" t="s">
        <v>48</v>
      </c>
      <c r="D285" s="17" t="s">
        <v>134</v>
      </c>
      <c r="E285" s="15" t="s">
        <v>203</v>
      </c>
      <c r="F285" s="17" t="s">
        <v>19</v>
      </c>
      <c r="G285" s="14">
        <v>45292</v>
      </c>
      <c r="H285" s="15" t="s">
        <v>68</v>
      </c>
      <c r="I285" s="14">
        <v>45323</v>
      </c>
      <c r="J285" s="14">
        <v>45323</v>
      </c>
      <c r="K285" s="15" t="s">
        <v>204</v>
      </c>
      <c r="L285" s="19">
        <v>379000</v>
      </c>
      <c r="M285" s="19">
        <v>379000</v>
      </c>
      <c r="N285" s="19">
        <v>0</v>
      </c>
      <c r="O285" s="19">
        <v>0</v>
      </c>
      <c r="P285" s="17" t="s">
        <v>206</v>
      </c>
    </row>
    <row r="286" spans="1:16" s="9" customFormat="1" ht="26.25">
      <c r="A286" s="28">
        <f t="shared" si="4"/>
        <v>277</v>
      </c>
      <c r="B286" s="15" t="s">
        <v>69</v>
      </c>
      <c r="C286" s="144" t="s">
        <v>86</v>
      </c>
      <c r="D286" s="17" t="s">
        <v>134</v>
      </c>
      <c r="E286" s="15" t="s">
        <v>203</v>
      </c>
      <c r="F286" s="17" t="s">
        <v>19</v>
      </c>
      <c r="G286" s="14">
        <v>45292</v>
      </c>
      <c r="H286" s="15" t="s">
        <v>68</v>
      </c>
      <c r="I286" s="14">
        <v>45323</v>
      </c>
      <c r="J286" s="14">
        <v>45323</v>
      </c>
      <c r="K286" s="15" t="s">
        <v>204</v>
      </c>
      <c r="L286" s="19">
        <v>125000</v>
      </c>
      <c r="M286" s="19">
        <v>125000</v>
      </c>
      <c r="N286" s="19">
        <v>0</v>
      </c>
      <c r="O286" s="19">
        <v>0</v>
      </c>
      <c r="P286" s="17" t="s">
        <v>206</v>
      </c>
    </row>
    <row r="287" spans="1:16" s="9" customFormat="1" ht="26.25">
      <c r="A287" s="28">
        <f t="shared" si="4"/>
        <v>278</v>
      </c>
      <c r="B287" s="15" t="s">
        <v>59</v>
      </c>
      <c r="C287" s="144" t="s">
        <v>27</v>
      </c>
      <c r="D287" s="17" t="s">
        <v>134</v>
      </c>
      <c r="E287" s="15" t="s">
        <v>203</v>
      </c>
      <c r="F287" s="17" t="s">
        <v>19</v>
      </c>
      <c r="G287" s="14">
        <v>45292</v>
      </c>
      <c r="H287" s="15" t="s">
        <v>68</v>
      </c>
      <c r="I287" s="14">
        <v>45323</v>
      </c>
      <c r="J287" s="14">
        <v>45323</v>
      </c>
      <c r="K287" s="15" t="s">
        <v>204</v>
      </c>
      <c r="L287" s="19">
        <v>7400</v>
      </c>
      <c r="M287" s="19">
        <v>7400</v>
      </c>
      <c r="N287" s="19">
        <v>0</v>
      </c>
      <c r="O287" s="19">
        <v>0</v>
      </c>
      <c r="P287" s="17" t="s">
        <v>206</v>
      </c>
    </row>
    <row r="288" spans="1:16" s="9" customFormat="1" ht="26.25">
      <c r="A288" s="28">
        <f t="shared" si="4"/>
        <v>279</v>
      </c>
      <c r="B288" s="15" t="s">
        <v>89</v>
      </c>
      <c r="C288" s="144" t="s">
        <v>90</v>
      </c>
      <c r="D288" s="17" t="s">
        <v>134</v>
      </c>
      <c r="E288" s="15" t="s">
        <v>203</v>
      </c>
      <c r="F288" s="17" t="s">
        <v>19</v>
      </c>
      <c r="G288" s="14">
        <v>45292</v>
      </c>
      <c r="H288" s="15" t="s">
        <v>68</v>
      </c>
      <c r="I288" s="14">
        <v>45323</v>
      </c>
      <c r="J288" s="14">
        <v>45323</v>
      </c>
      <c r="K288" s="15" t="s">
        <v>204</v>
      </c>
      <c r="L288" s="19">
        <v>106720</v>
      </c>
      <c r="M288" s="19">
        <v>106720</v>
      </c>
      <c r="N288" s="19">
        <v>0</v>
      </c>
      <c r="O288" s="19">
        <v>0</v>
      </c>
      <c r="P288" s="17" t="s">
        <v>206</v>
      </c>
    </row>
    <row r="289" spans="1:16" s="9" customFormat="1" ht="26.25">
      <c r="A289" s="28">
        <f t="shared" si="4"/>
        <v>280</v>
      </c>
      <c r="B289" s="15" t="s">
        <v>31</v>
      </c>
      <c r="C289" s="144" t="s">
        <v>98</v>
      </c>
      <c r="D289" s="17" t="s">
        <v>134</v>
      </c>
      <c r="E289" s="15" t="s">
        <v>203</v>
      </c>
      <c r="F289" s="17" t="s">
        <v>19</v>
      </c>
      <c r="G289" s="18">
        <v>45383</v>
      </c>
      <c r="H289" s="17" t="s">
        <v>68</v>
      </c>
      <c r="I289" s="14">
        <v>45413</v>
      </c>
      <c r="J289" s="14">
        <v>45413</v>
      </c>
      <c r="K289" s="15" t="s">
        <v>204</v>
      </c>
      <c r="L289" s="19">
        <v>40000</v>
      </c>
      <c r="M289" s="19">
        <v>40000</v>
      </c>
      <c r="N289" s="19">
        <v>0</v>
      </c>
      <c r="O289" s="19">
        <v>0</v>
      </c>
      <c r="P289" s="17" t="s">
        <v>233</v>
      </c>
    </row>
    <row r="290" spans="1:16" s="9" customFormat="1" ht="41.25" customHeight="1">
      <c r="A290" s="28">
        <f t="shared" si="4"/>
        <v>281</v>
      </c>
      <c r="B290" s="15" t="s">
        <v>93</v>
      </c>
      <c r="C290" s="144" t="s">
        <v>94</v>
      </c>
      <c r="D290" s="17" t="s">
        <v>134</v>
      </c>
      <c r="E290" s="15" t="s">
        <v>203</v>
      </c>
      <c r="F290" s="17" t="s">
        <v>19</v>
      </c>
      <c r="G290" s="14">
        <v>45292</v>
      </c>
      <c r="H290" s="15" t="s">
        <v>68</v>
      </c>
      <c r="I290" s="14">
        <v>45323</v>
      </c>
      <c r="J290" s="14">
        <v>45323</v>
      </c>
      <c r="K290" s="15" t="s">
        <v>204</v>
      </c>
      <c r="L290" s="19">
        <v>53000</v>
      </c>
      <c r="M290" s="19">
        <v>53000</v>
      </c>
      <c r="N290" s="19">
        <v>0</v>
      </c>
      <c r="O290" s="19">
        <v>0</v>
      </c>
      <c r="P290" s="17" t="s">
        <v>207</v>
      </c>
    </row>
    <row r="291" spans="1:16" s="9" customFormat="1" ht="26.25">
      <c r="A291" s="28">
        <f t="shared" si="4"/>
        <v>282</v>
      </c>
      <c r="B291" s="15" t="s">
        <v>52</v>
      </c>
      <c r="C291" s="144" t="s">
        <v>26</v>
      </c>
      <c r="D291" s="17" t="s">
        <v>134</v>
      </c>
      <c r="E291" s="15" t="s">
        <v>203</v>
      </c>
      <c r="F291" s="17" t="s">
        <v>19</v>
      </c>
      <c r="G291" s="14">
        <v>45292</v>
      </c>
      <c r="H291" s="15" t="s">
        <v>68</v>
      </c>
      <c r="I291" s="14">
        <v>45323</v>
      </c>
      <c r="J291" s="14">
        <v>45323</v>
      </c>
      <c r="K291" s="15" t="s">
        <v>204</v>
      </c>
      <c r="L291" s="19">
        <v>548850</v>
      </c>
      <c r="M291" s="19">
        <v>548850</v>
      </c>
      <c r="N291" s="19">
        <v>0</v>
      </c>
      <c r="O291" s="19">
        <v>0</v>
      </c>
      <c r="P291" s="17" t="s">
        <v>206</v>
      </c>
    </row>
    <row r="292" spans="1:16" s="9" customFormat="1" ht="26.25">
      <c r="A292" s="28">
        <f t="shared" si="4"/>
        <v>283</v>
      </c>
      <c r="B292" s="15" t="s">
        <v>38</v>
      </c>
      <c r="C292" s="144" t="s">
        <v>39</v>
      </c>
      <c r="D292" s="17" t="s">
        <v>134</v>
      </c>
      <c r="E292" s="15" t="s">
        <v>203</v>
      </c>
      <c r="F292" s="17" t="s">
        <v>19</v>
      </c>
      <c r="G292" s="14">
        <v>45292</v>
      </c>
      <c r="H292" s="15" t="s">
        <v>68</v>
      </c>
      <c r="I292" s="14">
        <v>45323</v>
      </c>
      <c r="J292" s="14">
        <v>45323</v>
      </c>
      <c r="K292" s="15" t="s">
        <v>204</v>
      </c>
      <c r="L292" s="19">
        <v>72000</v>
      </c>
      <c r="M292" s="19">
        <v>72000</v>
      </c>
      <c r="N292" s="19">
        <v>0</v>
      </c>
      <c r="O292" s="19">
        <v>0</v>
      </c>
      <c r="P292" s="17" t="s">
        <v>206</v>
      </c>
    </row>
    <row r="293" spans="1:16" s="9" customFormat="1" ht="26.25">
      <c r="A293" s="28">
        <f t="shared" si="4"/>
        <v>284</v>
      </c>
      <c r="B293" s="15" t="s">
        <v>41</v>
      </c>
      <c r="C293" s="144" t="s">
        <v>42</v>
      </c>
      <c r="D293" s="17" t="s">
        <v>134</v>
      </c>
      <c r="E293" s="15" t="s">
        <v>203</v>
      </c>
      <c r="F293" s="15" t="s">
        <v>40</v>
      </c>
      <c r="G293" s="17" t="s">
        <v>68</v>
      </c>
      <c r="H293" s="17" t="s">
        <v>68</v>
      </c>
      <c r="I293" s="14">
        <v>45323</v>
      </c>
      <c r="J293" s="14">
        <v>45323</v>
      </c>
      <c r="K293" s="15" t="s">
        <v>204</v>
      </c>
      <c r="L293" s="19">
        <v>120000</v>
      </c>
      <c r="M293" s="19">
        <v>120000</v>
      </c>
      <c r="N293" s="19">
        <v>0</v>
      </c>
      <c r="O293" s="19">
        <v>0</v>
      </c>
      <c r="P293" s="17" t="s">
        <v>206</v>
      </c>
    </row>
    <row r="294" spans="1:16" s="9" customFormat="1" ht="26.25">
      <c r="A294" s="28">
        <f t="shared" si="4"/>
        <v>285</v>
      </c>
      <c r="B294" s="15" t="s">
        <v>43</v>
      </c>
      <c r="C294" s="144" t="s">
        <v>44</v>
      </c>
      <c r="D294" s="17" t="s">
        <v>134</v>
      </c>
      <c r="E294" s="15" t="s">
        <v>203</v>
      </c>
      <c r="F294" s="15" t="s">
        <v>40</v>
      </c>
      <c r="G294" s="17" t="s">
        <v>68</v>
      </c>
      <c r="H294" s="17" t="s">
        <v>68</v>
      </c>
      <c r="I294" s="14">
        <v>45323</v>
      </c>
      <c r="J294" s="14">
        <v>45323</v>
      </c>
      <c r="K294" s="15" t="s">
        <v>204</v>
      </c>
      <c r="L294" s="19">
        <v>18000</v>
      </c>
      <c r="M294" s="19">
        <v>18000</v>
      </c>
      <c r="N294" s="19">
        <v>0</v>
      </c>
      <c r="O294" s="19">
        <v>0</v>
      </c>
      <c r="P294" s="17" t="s">
        <v>206</v>
      </c>
    </row>
    <row r="295" spans="1:16" s="9" customFormat="1" ht="26.25">
      <c r="A295" s="28">
        <f t="shared" si="4"/>
        <v>286</v>
      </c>
      <c r="B295" s="15" t="s">
        <v>36</v>
      </c>
      <c r="C295" s="144" t="s">
        <v>60</v>
      </c>
      <c r="D295" s="17" t="s">
        <v>134</v>
      </c>
      <c r="E295" s="15" t="s">
        <v>203</v>
      </c>
      <c r="F295" s="17" t="s">
        <v>19</v>
      </c>
      <c r="G295" s="14">
        <v>45292</v>
      </c>
      <c r="H295" s="15" t="s">
        <v>68</v>
      </c>
      <c r="I295" s="14">
        <v>45323</v>
      </c>
      <c r="J295" s="14">
        <v>45323</v>
      </c>
      <c r="K295" s="15" t="s">
        <v>204</v>
      </c>
      <c r="L295" s="19">
        <v>65600</v>
      </c>
      <c r="M295" s="19">
        <v>65600</v>
      </c>
      <c r="N295" s="19">
        <v>0</v>
      </c>
      <c r="O295" s="19">
        <v>0</v>
      </c>
      <c r="P295" s="17" t="s">
        <v>207</v>
      </c>
    </row>
    <row r="296" spans="1:16" s="9" customFormat="1" ht="26.25">
      <c r="A296" s="28">
        <f t="shared" si="4"/>
        <v>287</v>
      </c>
      <c r="B296" s="15" t="s">
        <v>33</v>
      </c>
      <c r="C296" s="144" t="s">
        <v>65</v>
      </c>
      <c r="D296" s="17" t="s">
        <v>134</v>
      </c>
      <c r="E296" s="15" t="s">
        <v>203</v>
      </c>
      <c r="F296" s="17" t="s">
        <v>19</v>
      </c>
      <c r="G296" s="18">
        <v>45383</v>
      </c>
      <c r="H296" s="17" t="s">
        <v>68</v>
      </c>
      <c r="I296" s="14">
        <v>45413</v>
      </c>
      <c r="J296" s="14">
        <v>45413</v>
      </c>
      <c r="K296" s="15" t="s">
        <v>204</v>
      </c>
      <c r="L296" s="19">
        <v>45000</v>
      </c>
      <c r="M296" s="19">
        <v>45000</v>
      </c>
      <c r="N296" s="19">
        <v>0</v>
      </c>
      <c r="O296" s="19">
        <v>0</v>
      </c>
      <c r="P296" s="17" t="s">
        <v>208</v>
      </c>
    </row>
    <row r="297" spans="1:16" s="9" customFormat="1" ht="26.25">
      <c r="A297" s="28">
        <f t="shared" si="4"/>
        <v>288</v>
      </c>
      <c r="B297" s="15" t="s">
        <v>57</v>
      </c>
      <c r="C297" s="144" t="s">
        <v>61</v>
      </c>
      <c r="D297" s="17" t="s">
        <v>134</v>
      </c>
      <c r="E297" s="15" t="s">
        <v>203</v>
      </c>
      <c r="F297" s="17" t="s">
        <v>19</v>
      </c>
      <c r="G297" s="14">
        <v>45292</v>
      </c>
      <c r="H297" s="15" t="s">
        <v>68</v>
      </c>
      <c r="I297" s="14">
        <v>45323</v>
      </c>
      <c r="J297" s="14">
        <v>45323</v>
      </c>
      <c r="K297" s="15" t="s">
        <v>204</v>
      </c>
      <c r="L297" s="19">
        <v>330000</v>
      </c>
      <c r="M297" s="19">
        <v>330000</v>
      </c>
      <c r="N297" s="19">
        <v>0</v>
      </c>
      <c r="O297" s="19">
        <v>0</v>
      </c>
      <c r="P297" s="17" t="s">
        <v>206</v>
      </c>
    </row>
    <row r="298" spans="1:16" s="9" customFormat="1" ht="26.25">
      <c r="A298" s="28">
        <f t="shared" si="4"/>
        <v>289</v>
      </c>
      <c r="B298" s="15" t="s">
        <v>17</v>
      </c>
      <c r="C298" s="144" t="s">
        <v>62</v>
      </c>
      <c r="D298" s="17" t="s">
        <v>134</v>
      </c>
      <c r="E298" s="15" t="s">
        <v>203</v>
      </c>
      <c r="F298" s="17" t="s">
        <v>19</v>
      </c>
      <c r="G298" s="14">
        <v>45292</v>
      </c>
      <c r="H298" s="15" t="s">
        <v>68</v>
      </c>
      <c r="I298" s="14">
        <v>45323</v>
      </c>
      <c r="J298" s="14">
        <v>45323</v>
      </c>
      <c r="K298" s="15" t="s">
        <v>204</v>
      </c>
      <c r="L298" s="19">
        <v>265000</v>
      </c>
      <c r="M298" s="19">
        <v>265000</v>
      </c>
      <c r="N298" s="19">
        <v>0</v>
      </c>
      <c r="O298" s="19">
        <v>0</v>
      </c>
      <c r="P298" s="17" t="s">
        <v>206</v>
      </c>
    </row>
    <row r="299" spans="1:16" s="9" customFormat="1" ht="26.25">
      <c r="A299" s="28">
        <f t="shared" si="4"/>
        <v>290</v>
      </c>
      <c r="B299" s="15" t="s">
        <v>24</v>
      </c>
      <c r="C299" s="144" t="s">
        <v>25</v>
      </c>
      <c r="D299" s="17" t="s">
        <v>134</v>
      </c>
      <c r="E299" s="15" t="s">
        <v>203</v>
      </c>
      <c r="F299" s="17" t="s">
        <v>19</v>
      </c>
      <c r="G299" s="14">
        <v>45292</v>
      </c>
      <c r="H299" s="15" t="s">
        <v>68</v>
      </c>
      <c r="I299" s="14">
        <v>45323</v>
      </c>
      <c r="J299" s="14">
        <v>45323</v>
      </c>
      <c r="K299" s="15" t="s">
        <v>204</v>
      </c>
      <c r="L299" s="19">
        <v>1317070</v>
      </c>
      <c r="M299" s="19">
        <v>1317070</v>
      </c>
      <c r="N299" s="19">
        <v>0</v>
      </c>
      <c r="O299" s="19">
        <v>0</v>
      </c>
      <c r="P299" s="17" t="s">
        <v>206</v>
      </c>
    </row>
    <row r="300" spans="1:16" s="9" customFormat="1" ht="26.25">
      <c r="A300" s="28">
        <f t="shared" si="4"/>
        <v>291</v>
      </c>
      <c r="B300" s="15" t="s">
        <v>45</v>
      </c>
      <c r="C300" s="144" t="s">
        <v>67</v>
      </c>
      <c r="D300" s="17" t="s">
        <v>134</v>
      </c>
      <c r="E300" s="15" t="s">
        <v>203</v>
      </c>
      <c r="F300" s="17" t="s">
        <v>19</v>
      </c>
      <c r="G300" s="14">
        <v>45292</v>
      </c>
      <c r="H300" s="15" t="s">
        <v>68</v>
      </c>
      <c r="I300" s="14">
        <v>45323</v>
      </c>
      <c r="J300" s="14">
        <v>45323</v>
      </c>
      <c r="K300" s="15" t="s">
        <v>204</v>
      </c>
      <c r="L300" s="19">
        <v>72000</v>
      </c>
      <c r="M300" s="19">
        <v>72000</v>
      </c>
      <c r="N300" s="19">
        <v>0</v>
      </c>
      <c r="O300" s="19">
        <v>0</v>
      </c>
      <c r="P300" s="17" t="s">
        <v>206</v>
      </c>
    </row>
    <row r="301" spans="1:16" s="9" customFormat="1" ht="26.25">
      <c r="A301" s="28">
        <f t="shared" si="4"/>
        <v>292</v>
      </c>
      <c r="B301" s="15" t="s">
        <v>124</v>
      </c>
      <c r="C301" s="144" t="s">
        <v>125</v>
      </c>
      <c r="D301" s="17" t="s">
        <v>134</v>
      </c>
      <c r="E301" s="15" t="s">
        <v>203</v>
      </c>
      <c r="F301" s="17" t="s">
        <v>19</v>
      </c>
      <c r="G301" s="14">
        <v>45292</v>
      </c>
      <c r="H301" s="15" t="s">
        <v>68</v>
      </c>
      <c r="I301" s="14">
        <v>45323</v>
      </c>
      <c r="J301" s="14">
        <v>45323</v>
      </c>
      <c r="K301" s="15" t="s">
        <v>204</v>
      </c>
      <c r="L301" s="19">
        <v>28960</v>
      </c>
      <c r="M301" s="19">
        <v>28960</v>
      </c>
      <c r="N301" s="19">
        <v>0</v>
      </c>
      <c r="O301" s="19">
        <v>0</v>
      </c>
      <c r="P301" s="17" t="s">
        <v>206</v>
      </c>
    </row>
    <row r="302" spans="1:16" s="9" customFormat="1" ht="25.5">
      <c r="A302" s="28">
        <f t="shared" si="4"/>
        <v>293</v>
      </c>
      <c r="B302" s="20" t="s">
        <v>69</v>
      </c>
      <c r="C302" s="143" t="s">
        <v>86</v>
      </c>
      <c r="D302" s="20" t="s">
        <v>135</v>
      </c>
      <c r="E302" s="20" t="s">
        <v>203</v>
      </c>
      <c r="F302" s="20" t="s">
        <v>28</v>
      </c>
      <c r="G302" s="29">
        <v>45292</v>
      </c>
      <c r="H302" s="20" t="s">
        <v>68</v>
      </c>
      <c r="I302" s="29">
        <v>45323</v>
      </c>
      <c r="J302" s="29">
        <v>45323</v>
      </c>
      <c r="K302" s="20" t="s">
        <v>204</v>
      </c>
      <c r="L302" s="36">
        <v>17500</v>
      </c>
      <c r="M302" s="36">
        <v>17500</v>
      </c>
      <c r="N302" s="36">
        <v>0</v>
      </c>
      <c r="O302" s="36">
        <v>0</v>
      </c>
      <c r="P302" s="20" t="s">
        <v>205</v>
      </c>
    </row>
    <row r="303" spans="1:16" s="9" customFormat="1" ht="25.5">
      <c r="A303" s="28">
        <f t="shared" si="4"/>
        <v>294</v>
      </c>
      <c r="B303" s="15" t="s">
        <v>59</v>
      </c>
      <c r="C303" s="144" t="s">
        <v>27</v>
      </c>
      <c r="D303" s="15" t="s">
        <v>135</v>
      </c>
      <c r="E303" s="15" t="s">
        <v>203</v>
      </c>
      <c r="F303" s="15" t="s">
        <v>28</v>
      </c>
      <c r="G303" s="14">
        <v>45292</v>
      </c>
      <c r="H303" s="15" t="s">
        <v>68</v>
      </c>
      <c r="I303" s="14">
        <v>45323</v>
      </c>
      <c r="J303" s="14">
        <v>45323</v>
      </c>
      <c r="K303" s="15" t="s">
        <v>204</v>
      </c>
      <c r="L303" s="16">
        <v>52500</v>
      </c>
      <c r="M303" s="16">
        <v>52500</v>
      </c>
      <c r="N303" s="16">
        <v>0</v>
      </c>
      <c r="O303" s="16">
        <v>0</v>
      </c>
      <c r="P303" s="15" t="s">
        <v>205</v>
      </c>
    </row>
    <row r="304" spans="1:16" s="9" customFormat="1" ht="25.5">
      <c r="A304" s="28">
        <f t="shared" si="4"/>
        <v>295</v>
      </c>
      <c r="B304" s="15" t="s">
        <v>31</v>
      </c>
      <c r="C304" s="144" t="s">
        <v>98</v>
      </c>
      <c r="D304" s="15" t="s">
        <v>135</v>
      </c>
      <c r="E304" s="15" t="s">
        <v>203</v>
      </c>
      <c r="F304" s="15" t="s">
        <v>28</v>
      </c>
      <c r="G304" s="14">
        <v>45383</v>
      </c>
      <c r="H304" s="15" t="s">
        <v>68</v>
      </c>
      <c r="I304" s="14">
        <v>45413</v>
      </c>
      <c r="J304" s="14">
        <v>45413</v>
      </c>
      <c r="K304" s="15" t="s">
        <v>204</v>
      </c>
      <c r="L304" s="16">
        <v>20000</v>
      </c>
      <c r="M304" s="16">
        <v>20000</v>
      </c>
      <c r="N304" s="16">
        <v>0</v>
      </c>
      <c r="O304" s="16">
        <v>0</v>
      </c>
      <c r="P304" s="15" t="s">
        <v>253</v>
      </c>
    </row>
    <row r="305" spans="1:16" s="9" customFormat="1" ht="25.5">
      <c r="A305" s="28">
        <f t="shared" si="4"/>
        <v>296</v>
      </c>
      <c r="B305" s="15" t="s">
        <v>93</v>
      </c>
      <c r="C305" s="144" t="s">
        <v>94</v>
      </c>
      <c r="D305" s="15" t="s">
        <v>135</v>
      </c>
      <c r="E305" s="15" t="s">
        <v>203</v>
      </c>
      <c r="F305" s="15" t="s">
        <v>19</v>
      </c>
      <c r="G305" s="14">
        <v>45383</v>
      </c>
      <c r="H305" s="15" t="s">
        <v>68</v>
      </c>
      <c r="I305" s="14">
        <v>45413</v>
      </c>
      <c r="J305" s="14">
        <v>45413</v>
      </c>
      <c r="K305" s="15" t="s">
        <v>204</v>
      </c>
      <c r="L305" s="16">
        <v>45000</v>
      </c>
      <c r="M305" s="16">
        <v>45000</v>
      </c>
      <c r="N305" s="16">
        <v>0</v>
      </c>
      <c r="O305" s="16">
        <v>0</v>
      </c>
      <c r="P305" s="15" t="s">
        <v>253</v>
      </c>
    </row>
    <row r="306" spans="1:16" s="9" customFormat="1" ht="25.5">
      <c r="A306" s="28">
        <f t="shared" si="4"/>
        <v>297</v>
      </c>
      <c r="B306" s="15" t="s">
        <v>52</v>
      </c>
      <c r="C306" s="144" t="s">
        <v>26</v>
      </c>
      <c r="D306" s="15" t="s">
        <v>135</v>
      </c>
      <c r="E306" s="15" t="s">
        <v>203</v>
      </c>
      <c r="F306" s="15" t="s">
        <v>19</v>
      </c>
      <c r="G306" s="14">
        <v>45292</v>
      </c>
      <c r="H306" s="15" t="s">
        <v>68</v>
      </c>
      <c r="I306" s="14">
        <v>45323</v>
      </c>
      <c r="J306" s="14">
        <v>45323</v>
      </c>
      <c r="K306" s="15" t="s">
        <v>204</v>
      </c>
      <c r="L306" s="16">
        <v>264000</v>
      </c>
      <c r="M306" s="16">
        <v>264000</v>
      </c>
      <c r="N306" s="16">
        <v>0</v>
      </c>
      <c r="O306" s="16">
        <v>0</v>
      </c>
      <c r="P306" s="15" t="s">
        <v>205</v>
      </c>
    </row>
    <row r="307" spans="1:16" s="9" customFormat="1" ht="25.5">
      <c r="A307" s="28">
        <f t="shared" si="4"/>
        <v>298</v>
      </c>
      <c r="B307" s="15" t="s">
        <v>38</v>
      </c>
      <c r="C307" s="144" t="s">
        <v>39</v>
      </c>
      <c r="D307" s="15" t="s">
        <v>135</v>
      </c>
      <c r="E307" s="15" t="s">
        <v>203</v>
      </c>
      <c r="F307" s="15" t="s">
        <v>19</v>
      </c>
      <c r="G307" s="14">
        <v>45292</v>
      </c>
      <c r="H307" s="15" t="s">
        <v>68</v>
      </c>
      <c r="I307" s="14">
        <v>45323</v>
      </c>
      <c r="J307" s="14">
        <v>45323</v>
      </c>
      <c r="K307" s="15" t="s">
        <v>204</v>
      </c>
      <c r="L307" s="16">
        <v>120000</v>
      </c>
      <c r="M307" s="16">
        <v>120000</v>
      </c>
      <c r="N307" s="16">
        <v>0</v>
      </c>
      <c r="O307" s="16">
        <v>0</v>
      </c>
      <c r="P307" s="15" t="s">
        <v>205</v>
      </c>
    </row>
    <row r="308" spans="1:16" s="9" customFormat="1" ht="25.5">
      <c r="A308" s="28">
        <f t="shared" si="4"/>
        <v>299</v>
      </c>
      <c r="B308" s="15" t="s">
        <v>41</v>
      </c>
      <c r="C308" s="144" t="s">
        <v>42</v>
      </c>
      <c r="D308" s="15" t="s">
        <v>135</v>
      </c>
      <c r="E308" s="15" t="s">
        <v>203</v>
      </c>
      <c r="F308" s="15" t="s">
        <v>40</v>
      </c>
      <c r="G308" s="15" t="s">
        <v>68</v>
      </c>
      <c r="H308" s="15" t="s">
        <v>68</v>
      </c>
      <c r="I308" s="14">
        <v>45323</v>
      </c>
      <c r="J308" s="14">
        <v>45323</v>
      </c>
      <c r="K308" s="15" t="s">
        <v>204</v>
      </c>
      <c r="L308" s="16">
        <v>24000</v>
      </c>
      <c r="M308" s="16">
        <v>24000</v>
      </c>
      <c r="N308" s="16">
        <v>0</v>
      </c>
      <c r="O308" s="16">
        <v>0</v>
      </c>
      <c r="P308" s="15" t="s">
        <v>205</v>
      </c>
    </row>
    <row r="309" spans="1:16" s="9" customFormat="1" ht="25.5">
      <c r="A309" s="28">
        <f t="shared" si="4"/>
        <v>300</v>
      </c>
      <c r="B309" s="15" t="s">
        <v>36</v>
      </c>
      <c r="C309" s="144" t="s">
        <v>60</v>
      </c>
      <c r="D309" s="15" t="s">
        <v>135</v>
      </c>
      <c r="E309" s="15" t="s">
        <v>203</v>
      </c>
      <c r="F309" s="15" t="s">
        <v>19</v>
      </c>
      <c r="G309" s="14">
        <v>45383</v>
      </c>
      <c r="H309" s="15" t="s">
        <v>68</v>
      </c>
      <c r="I309" s="14">
        <v>45413</v>
      </c>
      <c r="J309" s="14">
        <v>45413</v>
      </c>
      <c r="K309" s="15" t="s">
        <v>204</v>
      </c>
      <c r="L309" s="16">
        <v>230000</v>
      </c>
      <c r="M309" s="16">
        <v>230000</v>
      </c>
      <c r="N309" s="16">
        <v>0</v>
      </c>
      <c r="O309" s="16">
        <v>0</v>
      </c>
      <c r="P309" s="15" t="s">
        <v>253</v>
      </c>
    </row>
    <row r="310" spans="1:16" s="9" customFormat="1" ht="25.5">
      <c r="A310" s="28">
        <f t="shared" ref="A310:A367" si="5">A309+1</f>
        <v>301</v>
      </c>
      <c r="B310" s="15" t="s">
        <v>33</v>
      </c>
      <c r="C310" s="144" t="s">
        <v>65</v>
      </c>
      <c r="D310" s="15" t="s">
        <v>135</v>
      </c>
      <c r="E310" s="15" t="s">
        <v>203</v>
      </c>
      <c r="F310" s="15" t="s">
        <v>19</v>
      </c>
      <c r="G310" s="14">
        <v>45292</v>
      </c>
      <c r="H310" s="15" t="s">
        <v>68</v>
      </c>
      <c r="I310" s="14">
        <v>45323</v>
      </c>
      <c r="J310" s="14">
        <v>45323</v>
      </c>
      <c r="K310" s="15" t="s">
        <v>204</v>
      </c>
      <c r="L310" s="16">
        <v>72000</v>
      </c>
      <c r="M310" s="16">
        <v>72000</v>
      </c>
      <c r="N310" s="16">
        <v>0</v>
      </c>
      <c r="O310" s="16">
        <v>0</v>
      </c>
      <c r="P310" s="15" t="s">
        <v>228</v>
      </c>
    </row>
    <row r="311" spans="1:16" s="9" customFormat="1" ht="25.5">
      <c r="A311" s="28">
        <f t="shared" si="5"/>
        <v>302</v>
      </c>
      <c r="B311" s="15" t="s">
        <v>17</v>
      </c>
      <c r="C311" s="144" t="s">
        <v>62</v>
      </c>
      <c r="D311" s="15" t="s">
        <v>135</v>
      </c>
      <c r="E311" s="15" t="s">
        <v>203</v>
      </c>
      <c r="F311" s="15" t="s">
        <v>19</v>
      </c>
      <c r="G311" s="14">
        <v>45292</v>
      </c>
      <c r="H311" s="15" t="s">
        <v>68</v>
      </c>
      <c r="I311" s="14">
        <v>45323</v>
      </c>
      <c r="J311" s="14">
        <v>45323</v>
      </c>
      <c r="K311" s="15" t="s">
        <v>204</v>
      </c>
      <c r="L311" s="16">
        <v>80000</v>
      </c>
      <c r="M311" s="16">
        <v>80000</v>
      </c>
      <c r="N311" s="16">
        <v>0</v>
      </c>
      <c r="O311" s="16">
        <v>0</v>
      </c>
      <c r="P311" s="15" t="s">
        <v>228</v>
      </c>
    </row>
    <row r="312" spans="1:16" s="9" customFormat="1" ht="25.5">
      <c r="A312" s="28">
        <f t="shared" si="5"/>
        <v>303</v>
      </c>
      <c r="B312" s="15" t="s">
        <v>24</v>
      </c>
      <c r="C312" s="144" t="s">
        <v>25</v>
      </c>
      <c r="D312" s="15" t="s">
        <v>135</v>
      </c>
      <c r="E312" s="15" t="s">
        <v>203</v>
      </c>
      <c r="F312" s="15" t="s">
        <v>19</v>
      </c>
      <c r="G312" s="14">
        <v>45292</v>
      </c>
      <c r="H312" s="15" t="s">
        <v>68</v>
      </c>
      <c r="I312" s="14">
        <v>45323</v>
      </c>
      <c r="J312" s="14">
        <v>45323</v>
      </c>
      <c r="K312" s="15" t="s">
        <v>204</v>
      </c>
      <c r="L312" s="16">
        <v>715000</v>
      </c>
      <c r="M312" s="16">
        <v>715000</v>
      </c>
      <c r="N312" s="16">
        <v>0</v>
      </c>
      <c r="O312" s="16">
        <v>0</v>
      </c>
      <c r="P312" s="15" t="s">
        <v>205</v>
      </c>
    </row>
    <row r="313" spans="1:16" s="9" customFormat="1" ht="25.5">
      <c r="A313" s="28">
        <f t="shared" si="5"/>
        <v>304</v>
      </c>
      <c r="B313" s="20" t="s">
        <v>54</v>
      </c>
      <c r="C313" s="143" t="s">
        <v>48</v>
      </c>
      <c r="D313" s="20" t="s">
        <v>137</v>
      </c>
      <c r="E313" s="20" t="s">
        <v>203</v>
      </c>
      <c r="F313" s="20" t="s">
        <v>19</v>
      </c>
      <c r="G313" s="29">
        <v>45292</v>
      </c>
      <c r="H313" s="20" t="s">
        <v>68</v>
      </c>
      <c r="I313" s="29">
        <v>45323</v>
      </c>
      <c r="J313" s="29">
        <v>45323</v>
      </c>
      <c r="K313" s="20" t="s">
        <v>204</v>
      </c>
      <c r="L313" s="21">
        <v>55000</v>
      </c>
      <c r="M313" s="21">
        <v>55000</v>
      </c>
      <c r="N313" s="21">
        <v>0</v>
      </c>
      <c r="O313" s="21">
        <v>0</v>
      </c>
      <c r="P313" s="20" t="s">
        <v>205</v>
      </c>
    </row>
    <row r="314" spans="1:16" s="9" customFormat="1" ht="25.5">
      <c r="A314" s="28">
        <f t="shared" si="5"/>
        <v>305</v>
      </c>
      <c r="B314" s="15" t="s">
        <v>59</v>
      </c>
      <c r="C314" s="144" t="s">
        <v>27</v>
      </c>
      <c r="D314" s="15" t="s">
        <v>137</v>
      </c>
      <c r="E314" s="15" t="s">
        <v>203</v>
      </c>
      <c r="F314" s="15" t="s">
        <v>28</v>
      </c>
      <c r="G314" s="14">
        <v>45292</v>
      </c>
      <c r="H314" s="15" t="s">
        <v>68</v>
      </c>
      <c r="I314" s="14">
        <v>45323</v>
      </c>
      <c r="J314" s="14">
        <v>45323</v>
      </c>
      <c r="K314" s="15" t="s">
        <v>204</v>
      </c>
      <c r="L314" s="19">
        <v>1000000</v>
      </c>
      <c r="M314" s="19">
        <v>1000000</v>
      </c>
      <c r="N314" s="19">
        <v>0</v>
      </c>
      <c r="O314" s="19">
        <v>0</v>
      </c>
      <c r="P314" s="15" t="s">
        <v>205</v>
      </c>
    </row>
    <row r="315" spans="1:16" s="9" customFormat="1" ht="25.5">
      <c r="A315" s="28">
        <f t="shared" si="5"/>
        <v>306</v>
      </c>
      <c r="B315" s="15" t="s">
        <v>59</v>
      </c>
      <c r="C315" s="144" t="s">
        <v>27</v>
      </c>
      <c r="D315" s="15" t="s">
        <v>137</v>
      </c>
      <c r="E315" s="15" t="s">
        <v>203</v>
      </c>
      <c r="F315" s="15" t="s">
        <v>20</v>
      </c>
      <c r="G315" s="14">
        <v>45292</v>
      </c>
      <c r="H315" s="15" t="s">
        <v>68</v>
      </c>
      <c r="I315" s="14">
        <v>45323</v>
      </c>
      <c r="J315" s="14">
        <v>45323</v>
      </c>
      <c r="K315" s="15" t="s">
        <v>204</v>
      </c>
      <c r="L315" s="19">
        <v>1672000</v>
      </c>
      <c r="M315" s="19">
        <v>1672000</v>
      </c>
      <c r="N315" s="19">
        <v>0</v>
      </c>
      <c r="O315" s="19">
        <v>0</v>
      </c>
      <c r="P315" s="15" t="s">
        <v>205</v>
      </c>
    </row>
    <row r="316" spans="1:16" s="9" customFormat="1" ht="25.5">
      <c r="A316" s="28">
        <f t="shared" si="5"/>
        <v>307</v>
      </c>
      <c r="B316" s="15" t="s">
        <v>93</v>
      </c>
      <c r="C316" s="144" t="s">
        <v>94</v>
      </c>
      <c r="D316" s="15" t="s">
        <v>137</v>
      </c>
      <c r="E316" s="15" t="s">
        <v>203</v>
      </c>
      <c r="F316" s="15" t="s">
        <v>19</v>
      </c>
      <c r="G316" s="14">
        <v>45292</v>
      </c>
      <c r="H316" s="15" t="s">
        <v>68</v>
      </c>
      <c r="I316" s="14">
        <v>45323</v>
      </c>
      <c r="J316" s="14">
        <v>45323</v>
      </c>
      <c r="K316" s="15" t="s">
        <v>204</v>
      </c>
      <c r="L316" s="19">
        <v>147000</v>
      </c>
      <c r="M316" s="19">
        <v>147000</v>
      </c>
      <c r="N316" s="19">
        <v>0</v>
      </c>
      <c r="O316" s="19">
        <v>0</v>
      </c>
      <c r="P316" s="15" t="s">
        <v>213</v>
      </c>
    </row>
    <row r="317" spans="1:16" s="9" customFormat="1" ht="25.5">
      <c r="A317" s="28">
        <f t="shared" si="5"/>
        <v>308</v>
      </c>
      <c r="B317" s="15" t="s">
        <v>52</v>
      </c>
      <c r="C317" s="144" t="s">
        <v>26</v>
      </c>
      <c r="D317" s="15" t="s">
        <v>137</v>
      </c>
      <c r="E317" s="15" t="s">
        <v>203</v>
      </c>
      <c r="F317" s="15" t="s">
        <v>19</v>
      </c>
      <c r="G317" s="14">
        <v>45292</v>
      </c>
      <c r="H317" s="15" t="s">
        <v>68</v>
      </c>
      <c r="I317" s="14">
        <v>45323</v>
      </c>
      <c r="J317" s="14">
        <v>45323</v>
      </c>
      <c r="K317" s="15" t="s">
        <v>204</v>
      </c>
      <c r="L317" s="19">
        <v>280000</v>
      </c>
      <c r="M317" s="19">
        <v>280000</v>
      </c>
      <c r="N317" s="19">
        <v>0</v>
      </c>
      <c r="O317" s="19">
        <v>0</v>
      </c>
      <c r="P317" s="15" t="s">
        <v>228</v>
      </c>
    </row>
    <row r="318" spans="1:16" s="9" customFormat="1" ht="25.5">
      <c r="A318" s="28">
        <f t="shared" si="5"/>
        <v>309</v>
      </c>
      <c r="B318" s="15" t="s">
        <v>38</v>
      </c>
      <c r="C318" s="144" t="s">
        <v>39</v>
      </c>
      <c r="D318" s="15" t="s">
        <v>137</v>
      </c>
      <c r="E318" s="15" t="s">
        <v>203</v>
      </c>
      <c r="F318" s="15" t="s">
        <v>19</v>
      </c>
      <c r="G318" s="14">
        <v>45292</v>
      </c>
      <c r="H318" s="15" t="s">
        <v>68</v>
      </c>
      <c r="I318" s="14">
        <v>45323</v>
      </c>
      <c r="J318" s="14">
        <v>45323</v>
      </c>
      <c r="K318" s="15" t="s">
        <v>204</v>
      </c>
      <c r="L318" s="19">
        <v>84000</v>
      </c>
      <c r="M318" s="19">
        <v>84000</v>
      </c>
      <c r="N318" s="19">
        <v>0</v>
      </c>
      <c r="O318" s="19">
        <v>0</v>
      </c>
      <c r="P318" s="15" t="s">
        <v>205</v>
      </c>
    </row>
    <row r="319" spans="1:16" s="9" customFormat="1" ht="25.5">
      <c r="A319" s="28">
        <f t="shared" si="5"/>
        <v>310</v>
      </c>
      <c r="B319" s="15" t="s">
        <v>36</v>
      </c>
      <c r="C319" s="144" t="s">
        <v>60</v>
      </c>
      <c r="D319" s="15" t="s">
        <v>137</v>
      </c>
      <c r="E319" s="15" t="s">
        <v>203</v>
      </c>
      <c r="F319" s="15" t="s">
        <v>19</v>
      </c>
      <c r="G319" s="14">
        <v>45292</v>
      </c>
      <c r="H319" s="15" t="s">
        <v>68</v>
      </c>
      <c r="I319" s="14">
        <v>45323</v>
      </c>
      <c r="J319" s="14">
        <v>45323</v>
      </c>
      <c r="K319" s="15" t="s">
        <v>204</v>
      </c>
      <c r="L319" s="19">
        <v>336000</v>
      </c>
      <c r="M319" s="19">
        <v>336000</v>
      </c>
      <c r="N319" s="19">
        <v>0</v>
      </c>
      <c r="O319" s="19">
        <v>0</v>
      </c>
      <c r="P319" s="15" t="s">
        <v>213</v>
      </c>
    </row>
    <row r="320" spans="1:16" s="9" customFormat="1" ht="25.5">
      <c r="A320" s="28">
        <f t="shared" si="5"/>
        <v>311</v>
      </c>
      <c r="B320" s="15" t="s">
        <v>33</v>
      </c>
      <c r="C320" s="144" t="s">
        <v>65</v>
      </c>
      <c r="D320" s="15" t="s">
        <v>137</v>
      </c>
      <c r="E320" s="15" t="s">
        <v>203</v>
      </c>
      <c r="F320" s="15" t="s">
        <v>19</v>
      </c>
      <c r="G320" s="14">
        <v>45292</v>
      </c>
      <c r="H320" s="15" t="s">
        <v>68</v>
      </c>
      <c r="I320" s="14">
        <v>45323</v>
      </c>
      <c r="J320" s="14">
        <v>45323</v>
      </c>
      <c r="K320" s="15" t="s">
        <v>204</v>
      </c>
      <c r="L320" s="19">
        <v>160000</v>
      </c>
      <c r="M320" s="19">
        <v>160000</v>
      </c>
      <c r="N320" s="19">
        <v>0</v>
      </c>
      <c r="O320" s="19">
        <v>0</v>
      </c>
      <c r="P320" s="15" t="s">
        <v>205</v>
      </c>
    </row>
    <row r="321" spans="1:16" s="9" customFormat="1" ht="25.5">
      <c r="A321" s="28">
        <f t="shared" si="5"/>
        <v>312</v>
      </c>
      <c r="B321" s="15" t="s">
        <v>57</v>
      </c>
      <c r="C321" s="144" t="s">
        <v>61</v>
      </c>
      <c r="D321" s="15" t="s">
        <v>137</v>
      </c>
      <c r="E321" s="15" t="s">
        <v>203</v>
      </c>
      <c r="F321" s="15" t="s">
        <v>19</v>
      </c>
      <c r="G321" s="14">
        <v>45292</v>
      </c>
      <c r="H321" s="15" t="s">
        <v>68</v>
      </c>
      <c r="I321" s="14">
        <v>45323</v>
      </c>
      <c r="J321" s="14">
        <v>45323</v>
      </c>
      <c r="K321" s="15" t="s">
        <v>204</v>
      </c>
      <c r="L321" s="19">
        <v>90000</v>
      </c>
      <c r="M321" s="19">
        <v>90000</v>
      </c>
      <c r="N321" s="19">
        <v>0</v>
      </c>
      <c r="O321" s="19">
        <v>0</v>
      </c>
      <c r="P321" s="15" t="s">
        <v>213</v>
      </c>
    </row>
    <row r="322" spans="1:16" s="9" customFormat="1" ht="25.5">
      <c r="A322" s="28">
        <f t="shared" si="5"/>
        <v>313</v>
      </c>
      <c r="B322" s="15" t="s">
        <v>17</v>
      </c>
      <c r="C322" s="144" t="s">
        <v>62</v>
      </c>
      <c r="D322" s="15" t="s">
        <v>137</v>
      </c>
      <c r="E322" s="15" t="s">
        <v>203</v>
      </c>
      <c r="F322" s="15" t="s">
        <v>19</v>
      </c>
      <c r="G322" s="14">
        <v>45292</v>
      </c>
      <c r="H322" s="15" t="s">
        <v>68</v>
      </c>
      <c r="I322" s="14">
        <v>45323</v>
      </c>
      <c r="J322" s="14">
        <v>45323</v>
      </c>
      <c r="K322" s="15" t="s">
        <v>204</v>
      </c>
      <c r="L322" s="19">
        <v>225000</v>
      </c>
      <c r="M322" s="19">
        <v>225000</v>
      </c>
      <c r="N322" s="19">
        <v>0</v>
      </c>
      <c r="O322" s="19">
        <v>0</v>
      </c>
      <c r="P322" s="15" t="s">
        <v>205</v>
      </c>
    </row>
    <row r="323" spans="1:16" s="9" customFormat="1" ht="25.5">
      <c r="A323" s="28">
        <f t="shared" si="5"/>
        <v>314</v>
      </c>
      <c r="B323" s="15" t="s">
        <v>24</v>
      </c>
      <c r="C323" s="144" t="s">
        <v>25</v>
      </c>
      <c r="D323" s="15" t="s">
        <v>137</v>
      </c>
      <c r="E323" s="15" t="s">
        <v>203</v>
      </c>
      <c r="F323" s="15" t="s">
        <v>19</v>
      </c>
      <c r="G323" s="14">
        <v>45292</v>
      </c>
      <c r="H323" s="15" t="s">
        <v>68</v>
      </c>
      <c r="I323" s="14">
        <v>45323</v>
      </c>
      <c r="J323" s="14">
        <v>45323</v>
      </c>
      <c r="K323" s="15" t="s">
        <v>204</v>
      </c>
      <c r="L323" s="19">
        <v>911000</v>
      </c>
      <c r="M323" s="19">
        <v>911000</v>
      </c>
      <c r="N323" s="19">
        <v>0</v>
      </c>
      <c r="O323" s="19">
        <v>0</v>
      </c>
      <c r="P323" s="15" t="s">
        <v>205</v>
      </c>
    </row>
    <row r="324" spans="1:16" s="9" customFormat="1" ht="25.5">
      <c r="A324" s="28">
        <f t="shared" si="5"/>
        <v>315</v>
      </c>
      <c r="B324" s="20" t="s">
        <v>54</v>
      </c>
      <c r="C324" s="143" t="s">
        <v>48</v>
      </c>
      <c r="D324" s="20" t="s">
        <v>145</v>
      </c>
      <c r="E324" s="20" t="s">
        <v>203</v>
      </c>
      <c r="F324" s="20" t="s">
        <v>19</v>
      </c>
      <c r="G324" s="29">
        <v>45292</v>
      </c>
      <c r="H324" s="20" t="s">
        <v>68</v>
      </c>
      <c r="I324" s="29">
        <v>45323</v>
      </c>
      <c r="J324" s="29">
        <v>45323</v>
      </c>
      <c r="K324" s="20" t="s">
        <v>204</v>
      </c>
      <c r="L324" s="36">
        <v>650000</v>
      </c>
      <c r="M324" s="36">
        <v>650000</v>
      </c>
      <c r="N324" s="36">
        <v>0</v>
      </c>
      <c r="O324" s="36">
        <v>0</v>
      </c>
      <c r="P324" s="20" t="s">
        <v>205</v>
      </c>
    </row>
    <row r="325" spans="1:16" s="9" customFormat="1" ht="25.5">
      <c r="A325" s="28">
        <f t="shared" si="5"/>
        <v>316</v>
      </c>
      <c r="B325" s="15" t="s">
        <v>130</v>
      </c>
      <c r="C325" s="144" t="s">
        <v>131</v>
      </c>
      <c r="D325" s="15" t="s">
        <v>145</v>
      </c>
      <c r="E325" s="15" t="s">
        <v>203</v>
      </c>
      <c r="F325" s="15" t="s">
        <v>19</v>
      </c>
      <c r="G325" s="14">
        <v>45566</v>
      </c>
      <c r="H325" s="15" t="s">
        <v>68</v>
      </c>
      <c r="I325" s="14">
        <v>45597</v>
      </c>
      <c r="J325" s="14">
        <v>45597</v>
      </c>
      <c r="K325" s="15" t="s">
        <v>204</v>
      </c>
      <c r="L325" s="16">
        <v>60000</v>
      </c>
      <c r="M325" s="16">
        <v>60000</v>
      </c>
      <c r="N325" s="16">
        <v>0</v>
      </c>
      <c r="O325" s="16">
        <v>0</v>
      </c>
      <c r="P325" s="15" t="s">
        <v>254</v>
      </c>
    </row>
    <row r="326" spans="1:16" s="9" customFormat="1" ht="25.5">
      <c r="A326" s="28">
        <f t="shared" si="5"/>
        <v>317</v>
      </c>
      <c r="B326" s="15" t="s">
        <v>255</v>
      </c>
      <c r="C326" s="144" t="s">
        <v>256</v>
      </c>
      <c r="D326" s="15" t="s">
        <v>145</v>
      </c>
      <c r="E326" s="15" t="s">
        <v>203</v>
      </c>
      <c r="F326" s="15" t="s">
        <v>19</v>
      </c>
      <c r="G326" s="14">
        <v>45383</v>
      </c>
      <c r="H326" s="15" t="s">
        <v>68</v>
      </c>
      <c r="I326" s="14">
        <v>45413</v>
      </c>
      <c r="J326" s="14">
        <v>45413</v>
      </c>
      <c r="K326" s="15" t="s">
        <v>204</v>
      </c>
      <c r="L326" s="16">
        <v>45000</v>
      </c>
      <c r="M326" s="16">
        <v>45000</v>
      </c>
      <c r="N326" s="16">
        <v>0</v>
      </c>
      <c r="O326" s="16">
        <v>0</v>
      </c>
      <c r="P326" s="15" t="s">
        <v>253</v>
      </c>
    </row>
    <row r="327" spans="1:16" s="9" customFormat="1" ht="25.5">
      <c r="A327" s="28">
        <f t="shared" si="5"/>
        <v>318</v>
      </c>
      <c r="B327" s="15" t="s">
        <v>59</v>
      </c>
      <c r="C327" s="144" t="s">
        <v>27</v>
      </c>
      <c r="D327" s="15" t="s">
        <v>145</v>
      </c>
      <c r="E327" s="15" t="s">
        <v>203</v>
      </c>
      <c r="F327" s="15" t="s">
        <v>19</v>
      </c>
      <c r="G327" s="14">
        <v>45292</v>
      </c>
      <c r="H327" s="15" t="s">
        <v>68</v>
      </c>
      <c r="I327" s="14">
        <v>45323</v>
      </c>
      <c r="J327" s="14">
        <v>45323</v>
      </c>
      <c r="K327" s="15" t="s">
        <v>204</v>
      </c>
      <c r="L327" s="16">
        <v>336000</v>
      </c>
      <c r="M327" s="16">
        <v>336000</v>
      </c>
      <c r="N327" s="16">
        <v>0</v>
      </c>
      <c r="O327" s="16">
        <v>0</v>
      </c>
      <c r="P327" s="15" t="s">
        <v>205</v>
      </c>
    </row>
    <row r="328" spans="1:16" s="9" customFormat="1" ht="33">
      <c r="A328" s="28">
        <f t="shared" si="5"/>
        <v>319</v>
      </c>
      <c r="B328" s="15" t="s">
        <v>89</v>
      </c>
      <c r="C328" s="153" t="s">
        <v>90</v>
      </c>
      <c r="D328" s="15" t="s">
        <v>145</v>
      </c>
      <c r="E328" s="15" t="s">
        <v>203</v>
      </c>
      <c r="F328" s="15" t="s">
        <v>19</v>
      </c>
      <c r="G328" s="14">
        <v>45292</v>
      </c>
      <c r="H328" s="15" t="s">
        <v>68</v>
      </c>
      <c r="I328" s="14">
        <v>45323</v>
      </c>
      <c r="J328" s="14">
        <v>45323</v>
      </c>
      <c r="K328" s="15" t="s">
        <v>204</v>
      </c>
      <c r="L328" s="16">
        <v>30000</v>
      </c>
      <c r="M328" s="16">
        <v>30000</v>
      </c>
      <c r="N328" s="16">
        <v>0</v>
      </c>
      <c r="O328" s="16">
        <v>0</v>
      </c>
      <c r="P328" s="15" t="s">
        <v>223</v>
      </c>
    </row>
    <row r="329" spans="1:16" s="9" customFormat="1" ht="25.5">
      <c r="A329" s="28">
        <f t="shared" si="5"/>
        <v>320</v>
      </c>
      <c r="B329" s="15" t="s">
        <v>33</v>
      </c>
      <c r="C329" s="144" t="s">
        <v>257</v>
      </c>
      <c r="D329" s="15" t="s">
        <v>145</v>
      </c>
      <c r="E329" s="15" t="s">
        <v>203</v>
      </c>
      <c r="F329" s="15" t="s">
        <v>19</v>
      </c>
      <c r="G329" s="14">
        <v>45383</v>
      </c>
      <c r="H329" s="15" t="s">
        <v>68</v>
      </c>
      <c r="I329" s="14">
        <v>45413</v>
      </c>
      <c r="J329" s="14">
        <v>45413</v>
      </c>
      <c r="K329" s="15" t="s">
        <v>204</v>
      </c>
      <c r="L329" s="16">
        <v>39000</v>
      </c>
      <c r="M329" s="16">
        <v>39000</v>
      </c>
      <c r="N329" s="16">
        <v>0</v>
      </c>
      <c r="O329" s="16">
        <v>0</v>
      </c>
      <c r="P329" s="15" t="s">
        <v>258</v>
      </c>
    </row>
    <row r="330" spans="1:16" s="9" customFormat="1" ht="25.5">
      <c r="A330" s="28">
        <f t="shared" si="5"/>
        <v>321</v>
      </c>
      <c r="B330" s="15" t="s">
        <v>31</v>
      </c>
      <c r="C330" s="144" t="s">
        <v>32</v>
      </c>
      <c r="D330" s="15" t="s">
        <v>145</v>
      </c>
      <c r="E330" s="15" t="s">
        <v>203</v>
      </c>
      <c r="F330" s="15" t="s">
        <v>19</v>
      </c>
      <c r="G330" s="14">
        <v>45292</v>
      </c>
      <c r="H330" s="15" t="s">
        <v>68</v>
      </c>
      <c r="I330" s="14">
        <v>45323</v>
      </c>
      <c r="J330" s="14">
        <v>45323</v>
      </c>
      <c r="K330" s="15" t="s">
        <v>204</v>
      </c>
      <c r="L330" s="16">
        <v>80000</v>
      </c>
      <c r="M330" s="16">
        <v>80000</v>
      </c>
      <c r="N330" s="16">
        <v>0</v>
      </c>
      <c r="O330" s="16">
        <v>0</v>
      </c>
      <c r="P330" s="15" t="s">
        <v>205</v>
      </c>
    </row>
    <row r="331" spans="1:16" s="9" customFormat="1" ht="25.5">
      <c r="A331" s="28">
        <f t="shared" si="5"/>
        <v>322</v>
      </c>
      <c r="B331" s="15" t="s">
        <v>93</v>
      </c>
      <c r="C331" s="144" t="s">
        <v>259</v>
      </c>
      <c r="D331" s="15" t="s">
        <v>145</v>
      </c>
      <c r="E331" s="15" t="s">
        <v>203</v>
      </c>
      <c r="F331" s="15" t="s">
        <v>19</v>
      </c>
      <c r="G331" s="14">
        <v>45292</v>
      </c>
      <c r="H331" s="15" t="s">
        <v>68</v>
      </c>
      <c r="I331" s="14">
        <v>45323</v>
      </c>
      <c r="J331" s="14">
        <v>45323</v>
      </c>
      <c r="K331" s="15" t="s">
        <v>204</v>
      </c>
      <c r="L331" s="16">
        <v>180000</v>
      </c>
      <c r="M331" s="16">
        <v>180000</v>
      </c>
      <c r="N331" s="16">
        <v>0</v>
      </c>
      <c r="O331" s="16">
        <v>0</v>
      </c>
      <c r="P331" s="15" t="s">
        <v>205</v>
      </c>
    </row>
    <row r="332" spans="1:16" s="9" customFormat="1" ht="25.5">
      <c r="A332" s="28">
        <f t="shared" si="5"/>
        <v>323</v>
      </c>
      <c r="B332" s="15" t="s">
        <v>17</v>
      </c>
      <c r="C332" s="144" t="s">
        <v>62</v>
      </c>
      <c r="D332" s="15" t="s">
        <v>145</v>
      </c>
      <c r="E332" s="15" t="s">
        <v>203</v>
      </c>
      <c r="F332" s="15" t="s">
        <v>19</v>
      </c>
      <c r="G332" s="14">
        <v>45292</v>
      </c>
      <c r="H332" s="15" t="s">
        <v>68</v>
      </c>
      <c r="I332" s="14">
        <v>45323</v>
      </c>
      <c r="J332" s="14">
        <v>45323</v>
      </c>
      <c r="K332" s="15" t="s">
        <v>204</v>
      </c>
      <c r="L332" s="16">
        <v>110000</v>
      </c>
      <c r="M332" s="16">
        <v>110000</v>
      </c>
      <c r="N332" s="16">
        <v>0</v>
      </c>
      <c r="O332" s="16">
        <v>0</v>
      </c>
      <c r="P332" s="15" t="s">
        <v>205</v>
      </c>
    </row>
    <row r="333" spans="1:16" s="9" customFormat="1" ht="25.5">
      <c r="A333" s="28">
        <f t="shared" si="5"/>
        <v>324</v>
      </c>
      <c r="B333" s="15" t="s">
        <v>24</v>
      </c>
      <c r="C333" s="144" t="s">
        <v>25</v>
      </c>
      <c r="D333" s="15" t="s">
        <v>145</v>
      </c>
      <c r="E333" s="15" t="s">
        <v>203</v>
      </c>
      <c r="F333" s="15" t="s">
        <v>19</v>
      </c>
      <c r="G333" s="14">
        <v>45292</v>
      </c>
      <c r="H333" s="15" t="s">
        <v>68</v>
      </c>
      <c r="I333" s="14">
        <v>45323</v>
      </c>
      <c r="J333" s="14">
        <v>45323</v>
      </c>
      <c r="K333" s="15" t="s">
        <v>204</v>
      </c>
      <c r="L333" s="16">
        <v>610000</v>
      </c>
      <c r="M333" s="16">
        <v>610000</v>
      </c>
      <c r="N333" s="16">
        <v>0</v>
      </c>
      <c r="O333" s="16">
        <v>0</v>
      </c>
      <c r="P333" s="15" t="s">
        <v>205</v>
      </c>
    </row>
    <row r="334" spans="1:16" s="9" customFormat="1" ht="25.5">
      <c r="A334" s="28">
        <f t="shared" si="5"/>
        <v>325</v>
      </c>
      <c r="B334" s="20" t="s">
        <v>54</v>
      </c>
      <c r="C334" s="143" t="s">
        <v>48</v>
      </c>
      <c r="D334" s="20" t="s">
        <v>146</v>
      </c>
      <c r="E334" s="20" t="s">
        <v>203</v>
      </c>
      <c r="F334" s="20" t="s">
        <v>19</v>
      </c>
      <c r="G334" s="29">
        <v>45292</v>
      </c>
      <c r="H334" s="20" t="s">
        <v>68</v>
      </c>
      <c r="I334" s="29">
        <v>45323</v>
      </c>
      <c r="J334" s="29">
        <v>45323</v>
      </c>
      <c r="K334" s="20" t="s">
        <v>204</v>
      </c>
      <c r="L334" s="21">
        <v>136000</v>
      </c>
      <c r="M334" s="21">
        <v>136000</v>
      </c>
      <c r="N334" s="21">
        <v>0</v>
      </c>
      <c r="O334" s="21">
        <v>0</v>
      </c>
      <c r="P334" s="20" t="s">
        <v>260</v>
      </c>
    </row>
    <row r="335" spans="1:16" s="9" customFormat="1" ht="25.5">
      <c r="A335" s="28">
        <f t="shared" si="5"/>
        <v>326</v>
      </c>
      <c r="B335" s="15" t="s">
        <v>69</v>
      </c>
      <c r="C335" s="144" t="s">
        <v>86</v>
      </c>
      <c r="D335" s="15" t="s">
        <v>146</v>
      </c>
      <c r="E335" s="15" t="s">
        <v>203</v>
      </c>
      <c r="F335" s="15" t="s">
        <v>28</v>
      </c>
      <c r="G335" s="14">
        <v>45383</v>
      </c>
      <c r="H335" s="15" t="s">
        <v>68</v>
      </c>
      <c r="I335" s="14">
        <v>45413</v>
      </c>
      <c r="J335" s="14">
        <v>45413</v>
      </c>
      <c r="K335" s="15" t="s">
        <v>204</v>
      </c>
      <c r="L335" s="19">
        <v>60000</v>
      </c>
      <c r="M335" s="19">
        <v>60000</v>
      </c>
      <c r="N335" s="19">
        <v>0</v>
      </c>
      <c r="O335" s="19">
        <v>0</v>
      </c>
      <c r="P335" s="15" t="s">
        <v>253</v>
      </c>
    </row>
    <row r="336" spans="1:16" s="9" customFormat="1" ht="25.5">
      <c r="A336" s="28">
        <f t="shared" si="5"/>
        <v>327</v>
      </c>
      <c r="B336" s="15" t="s">
        <v>59</v>
      </c>
      <c r="C336" s="144" t="s">
        <v>27</v>
      </c>
      <c r="D336" s="15" t="s">
        <v>146</v>
      </c>
      <c r="E336" s="15" t="s">
        <v>203</v>
      </c>
      <c r="F336" s="15" t="s">
        <v>28</v>
      </c>
      <c r="G336" s="14">
        <v>45292</v>
      </c>
      <c r="H336" s="15" t="s">
        <v>68</v>
      </c>
      <c r="I336" s="14">
        <v>45323</v>
      </c>
      <c r="J336" s="14">
        <v>45323</v>
      </c>
      <c r="K336" s="15" t="s">
        <v>204</v>
      </c>
      <c r="L336" s="19">
        <v>150000</v>
      </c>
      <c r="M336" s="19">
        <v>150000</v>
      </c>
      <c r="N336" s="19">
        <v>0</v>
      </c>
      <c r="O336" s="19">
        <v>0</v>
      </c>
      <c r="P336" s="15" t="s">
        <v>261</v>
      </c>
    </row>
    <row r="337" spans="1:16" s="9" customFormat="1" ht="25.5">
      <c r="A337" s="28">
        <f t="shared" si="5"/>
        <v>328</v>
      </c>
      <c r="B337" s="15" t="s">
        <v>31</v>
      </c>
      <c r="C337" s="144" t="s">
        <v>98</v>
      </c>
      <c r="D337" s="15" t="s">
        <v>146</v>
      </c>
      <c r="E337" s="15" t="s">
        <v>203</v>
      </c>
      <c r="F337" s="15" t="s">
        <v>19</v>
      </c>
      <c r="G337" s="14">
        <v>45383</v>
      </c>
      <c r="H337" s="15" t="s">
        <v>68</v>
      </c>
      <c r="I337" s="14">
        <v>45413</v>
      </c>
      <c r="J337" s="14">
        <v>45413</v>
      </c>
      <c r="K337" s="15" t="s">
        <v>204</v>
      </c>
      <c r="L337" s="19">
        <v>42000</v>
      </c>
      <c r="M337" s="19">
        <v>42000</v>
      </c>
      <c r="N337" s="19">
        <v>0</v>
      </c>
      <c r="O337" s="19">
        <v>0</v>
      </c>
      <c r="P337" s="15" t="s">
        <v>253</v>
      </c>
    </row>
    <row r="338" spans="1:16" s="9" customFormat="1" ht="25.5">
      <c r="A338" s="28">
        <f t="shared" si="5"/>
        <v>329</v>
      </c>
      <c r="B338" s="15" t="s">
        <v>93</v>
      </c>
      <c r="C338" s="144" t="s">
        <v>94</v>
      </c>
      <c r="D338" s="15" t="s">
        <v>146</v>
      </c>
      <c r="E338" s="15" t="s">
        <v>203</v>
      </c>
      <c r="F338" s="15" t="s">
        <v>19</v>
      </c>
      <c r="G338" s="14">
        <v>45292</v>
      </c>
      <c r="H338" s="15" t="s">
        <v>68</v>
      </c>
      <c r="I338" s="14">
        <v>45323</v>
      </c>
      <c r="J338" s="14">
        <v>45323</v>
      </c>
      <c r="K338" s="15" t="s">
        <v>204</v>
      </c>
      <c r="L338" s="19">
        <v>208000</v>
      </c>
      <c r="M338" s="19">
        <v>208000</v>
      </c>
      <c r="N338" s="19">
        <v>0</v>
      </c>
      <c r="O338" s="19">
        <v>0</v>
      </c>
      <c r="P338" s="15" t="s">
        <v>223</v>
      </c>
    </row>
    <row r="339" spans="1:16" s="9" customFormat="1" ht="25.5">
      <c r="A339" s="28">
        <f t="shared" si="5"/>
        <v>330</v>
      </c>
      <c r="B339" s="15" t="s">
        <v>52</v>
      </c>
      <c r="C339" s="144" t="s">
        <v>26</v>
      </c>
      <c r="D339" s="15" t="s">
        <v>146</v>
      </c>
      <c r="E339" s="15" t="s">
        <v>203</v>
      </c>
      <c r="F339" s="15" t="s">
        <v>19</v>
      </c>
      <c r="G339" s="14">
        <v>45292</v>
      </c>
      <c r="H339" s="15" t="s">
        <v>68</v>
      </c>
      <c r="I339" s="14">
        <v>45323</v>
      </c>
      <c r="J339" s="14">
        <v>45323</v>
      </c>
      <c r="K339" s="15" t="s">
        <v>204</v>
      </c>
      <c r="L339" s="19">
        <v>140000</v>
      </c>
      <c r="M339" s="19">
        <v>140000</v>
      </c>
      <c r="N339" s="19">
        <v>0</v>
      </c>
      <c r="O339" s="19">
        <v>0</v>
      </c>
      <c r="P339" s="15" t="s">
        <v>260</v>
      </c>
    </row>
    <row r="340" spans="1:16" s="9" customFormat="1" ht="25.5">
      <c r="A340" s="28">
        <f t="shared" si="5"/>
        <v>331</v>
      </c>
      <c r="B340" s="15" t="s">
        <v>38</v>
      </c>
      <c r="C340" s="144" t="s">
        <v>39</v>
      </c>
      <c r="D340" s="15" t="s">
        <v>146</v>
      </c>
      <c r="E340" s="15" t="s">
        <v>203</v>
      </c>
      <c r="F340" s="15" t="s">
        <v>19</v>
      </c>
      <c r="G340" s="14">
        <v>45292</v>
      </c>
      <c r="H340" s="15" t="s">
        <v>68</v>
      </c>
      <c r="I340" s="14">
        <v>45323</v>
      </c>
      <c r="J340" s="14">
        <v>45323</v>
      </c>
      <c r="K340" s="15" t="s">
        <v>204</v>
      </c>
      <c r="L340" s="19">
        <v>216000</v>
      </c>
      <c r="M340" s="19">
        <v>216000</v>
      </c>
      <c r="N340" s="19">
        <v>0</v>
      </c>
      <c r="O340" s="19">
        <v>0</v>
      </c>
      <c r="P340" s="15" t="s">
        <v>260</v>
      </c>
    </row>
    <row r="341" spans="1:16" s="9" customFormat="1" ht="25.5">
      <c r="A341" s="28">
        <f t="shared" si="5"/>
        <v>332</v>
      </c>
      <c r="B341" s="15" t="s">
        <v>36</v>
      </c>
      <c r="C341" s="144" t="s">
        <v>60</v>
      </c>
      <c r="D341" s="15" t="s">
        <v>146</v>
      </c>
      <c r="E341" s="15" t="s">
        <v>203</v>
      </c>
      <c r="F341" s="15" t="s">
        <v>19</v>
      </c>
      <c r="G341" s="14">
        <v>45383</v>
      </c>
      <c r="H341" s="15" t="s">
        <v>68</v>
      </c>
      <c r="I341" s="14">
        <v>45413</v>
      </c>
      <c r="J341" s="14">
        <v>45413</v>
      </c>
      <c r="K341" s="15" t="s">
        <v>204</v>
      </c>
      <c r="L341" s="19">
        <v>80000</v>
      </c>
      <c r="M341" s="19">
        <v>80000</v>
      </c>
      <c r="N341" s="19">
        <v>0</v>
      </c>
      <c r="O341" s="19">
        <v>0</v>
      </c>
      <c r="P341" s="15" t="s">
        <v>253</v>
      </c>
    </row>
    <row r="342" spans="1:16" s="9" customFormat="1" ht="25.5">
      <c r="A342" s="28">
        <f t="shared" si="5"/>
        <v>333</v>
      </c>
      <c r="B342" s="15" t="s">
        <v>33</v>
      </c>
      <c r="C342" s="144" t="s">
        <v>65</v>
      </c>
      <c r="D342" s="15" t="s">
        <v>146</v>
      </c>
      <c r="E342" s="15" t="s">
        <v>203</v>
      </c>
      <c r="F342" s="15" t="s">
        <v>19</v>
      </c>
      <c r="G342" s="14">
        <v>45383</v>
      </c>
      <c r="H342" s="15" t="s">
        <v>68</v>
      </c>
      <c r="I342" s="14">
        <v>45413</v>
      </c>
      <c r="J342" s="14">
        <v>45413</v>
      </c>
      <c r="K342" s="15" t="s">
        <v>204</v>
      </c>
      <c r="L342" s="19">
        <v>25000</v>
      </c>
      <c r="M342" s="19">
        <v>25000</v>
      </c>
      <c r="N342" s="19">
        <v>0</v>
      </c>
      <c r="O342" s="19">
        <v>0</v>
      </c>
      <c r="P342" s="15" t="s">
        <v>253</v>
      </c>
    </row>
    <row r="343" spans="1:16" s="9" customFormat="1" ht="25.5">
      <c r="A343" s="28">
        <f t="shared" si="5"/>
        <v>334</v>
      </c>
      <c r="B343" s="15" t="s">
        <v>17</v>
      </c>
      <c r="C343" s="144" t="s">
        <v>62</v>
      </c>
      <c r="D343" s="15" t="s">
        <v>146</v>
      </c>
      <c r="E343" s="15" t="s">
        <v>203</v>
      </c>
      <c r="F343" s="15" t="s">
        <v>19</v>
      </c>
      <c r="G343" s="14">
        <v>45292</v>
      </c>
      <c r="H343" s="15" t="s">
        <v>68</v>
      </c>
      <c r="I343" s="14">
        <v>45323</v>
      </c>
      <c r="J343" s="14">
        <v>45323</v>
      </c>
      <c r="K343" s="15" t="s">
        <v>204</v>
      </c>
      <c r="L343" s="19">
        <v>330000</v>
      </c>
      <c r="M343" s="19">
        <v>330000</v>
      </c>
      <c r="N343" s="19">
        <v>0</v>
      </c>
      <c r="O343" s="19">
        <v>0</v>
      </c>
      <c r="P343" s="15" t="s">
        <v>260</v>
      </c>
    </row>
    <row r="344" spans="1:16" s="9" customFormat="1" ht="25.5">
      <c r="A344" s="28">
        <f t="shared" si="5"/>
        <v>335</v>
      </c>
      <c r="B344" s="15" t="s">
        <v>56</v>
      </c>
      <c r="C344" s="144" t="s">
        <v>70</v>
      </c>
      <c r="D344" s="15" t="s">
        <v>146</v>
      </c>
      <c r="E344" s="15" t="s">
        <v>203</v>
      </c>
      <c r="F344" s="15" t="s">
        <v>19</v>
      </c>
      <c r="G344" s="32">
        <v>45474</v>
      </c>
      <c r="H344" s="33" t="s">
        <v>68</v>
      </c>
      <c r="I344" s="32">
        <v>45505</v>
      </c>
      <c r="J344" s="32">
        <v>45505</v>
      </c>
      <c r="K344" s="15" t="s">
        <v>204</v>
      </c>
      <c r="L344" s="19">
        <v>67000</v>
      </c>
      <c r="M344" s="19">
        <v>67000</v>
      </c>
      <c r="N344" s="19">
        <v>0</v>
      </c>
      <c r="O344" s="19">
        <v>0</v>
      </c>
      <c r="P344" s="15" t="s">
        <v>262</v>
      </c>
    </row>
    <row r="345" spans="1:16" s="9" customFormat="1" ht="38.25">
      <c r="A345" s="28">
        <f t="shared" si="5"/>
        <v>336</v>
      </c>
      <c r="B345" s="15" t="s">
        <v>101</v>
      </c>
      <c r="C345" s="144" t="s">
        <v>102</v>
      </c>
      <c r="D345" s="15" t="s">
        <v>146</v>
      </c>
      <c r="E345" s="15" t="s">
        <v>203</v>
      </c>
      <c r="F345" s="15" t="s">
        <v>19</v>
      </c>
      <c r="G345" s="14">
        <v>45292</v>
      </c>
      <c r="H345" s="15" t="s">
        <v>68</v>
      </c>
      <c r="I345" s="14">
        <v>45323</v>
      </c>
      <c r="J345" s="14">
        <v>45323</v>
      </c>
      <c r="K345" s="15" t="s">
        <v>204</v>
      </c>
      <c r="L345" s="19">
        <v>107000</v>
      </c>
      <c r="M345" s="19">
        <v>107000</v>
      </c>
      <c r="N345" s="19">
        <v>0</v>
      </c>
      <c r="O345" s="19">
        <v>0</v>
      </c>
      <c r="P345" s="15" t="s">
        <v>261</v>
      </c>
    </row>
    <row r="346" spans="1:16" s="9" customFormat="1" ht="25.5">
      <c r="A346" s="28">
        <f t="shared" si="5"/>
        <v>337</v>
      </c>
      <c r="B346" s="15" t="s">
        <v>24</v>
      </c>
      <c r="C346" s="144" t="s">
        <v>25</v>
      </c>
      <c r="D346" s="15" t="s">
        <v>146</v>
      </c>
      <c r="E346" s="15" t="s">
        <v>203</v>
      </c>
      <c r="F346" s="15" t="s">
        <v>19</v>
      </c>
      <c r="G346" s="14">
        <v>45292</v>
      </c>
      <c r="H346" s="15" t="s">
        <v>68</v>
      </c>
      <c r="I346" s="14">
        <v>45323</v>
      </c>
      <c r="J346" s="14">
        <v>45323</v>
      </c>
      <c r="K346" s="15" t="s">
        <v>204</v>
      </c>
      <c r="L346" s="19">
        <v>779000</v>
      </c>
      <c r="M346" s="19">
        <v>779000</v>
      </c>
      <c r="N346" s="19">
        <v>0</v>
      </c>
      <c r="O346" s="19">
        <v>0</v>
      </c>
      <c r="P346" s="15" t="s">
        <v>260</v>
      </c>
    </row>
    <row r="347" spans="1:16" s="9" customFormat="1" ht="25.5">
      <c r="A347" s="28">
        <f t="shared" si="5"/>
        <v>338</v>
      </c>
      <c r="B347" s="20" t="s">
        <v>59</v>
      </c>
      <c r="C347" s="143" t="s">
        <v>27</v>
      </c>
      <c r="D347" s="20" t="s">
        <v>147</v>
      </c>
      <c r="E347" s="20" t="s">
        <v>203</v>
      </c>
      <c r="F347" s="20" t="s">
        <v>28</v>
      </c>
      <c r="G347" s="29">
        <v>45292</v>
      </c>
      <c r="H347" s="20" t="s">
        <v>68</v>
      </c>
      <c r="I347" s="29">
        <v>45323</v>
      </c>
      <c r="J347" s="29">
        <v>45323</v>
      </c>
      <c r="K347" s="20" t="str">
        <f>$K$12</f>
        <v>GAA CY 2024</v>
      </c>
      <c r="L347" s="36">
        <v>185800</v>
      </c>
      <c r="M347" s="36">
        <v>185800</v>
      </c>
      <c r="N347" s="21">
        <v>0</v>
      </c>
      <c r="O347" s="21">
        <v>0</v>
      </c>
      <c r="P347" s="20" t="s">
        <v>264</v>
      </c>
    </row>
    <row r="348" spans="1:16" s="9" customFormat="1" ht="25.5">
      <c r="A348" s="28">
        <f t="shared" si="5"/>
        <v>339</v>
      </c>
      <c r="B348" s="15" t="s">
        <v>55</v>
      </c>
      <c r="C348" s="144" t="s">
        <v>66</v>
      </c>
      <c r="D348" s="15" t="s">
        <v>147</v>
      </c>
      <c r="E348" s="15" t="s">
        <v>203</v>
      </c>
      <c r="F348" s="15" t="s">
        <v>19</v>
      </c>
      <c r="G348" s="14">
        <v>45474</v>
      </c>
      <c r="H348" s="15" t="s">
        <v>68</v>
      </c>
      <c r="I348" s="14">
        <v>45505</v>
      </c>
      <c r="J348" s="14">
        <v>45505</v>
      </c>
      <c r="K348" s="15" t="s">
        <v>204</v>
      </c>
      <c r="L348" s="16">
        <v>24000</v>
      </c>
      <c r="M348" s="16">
        <v>24000</v>
      </c>
      <c r="N348" s="19">
        <v>0</v>
      </c>
      <c r="O348" s="19">
        <v>0</v>
      </c>
      <c r="P348" s="15" t="s">
        <v>265</v>
      </c>
    </row>
    <row r="349" spans="1:16" s="9" customFormat="1" ht="25.5">
      <c r="A349" s="28">
        <f t="shared" si="5"/>
        <v>340</v>
      </c>
      <c r="B349" s="15" t="s">
        <v>89</v>
      </c>
      <c r="C349" s="144" t="s">
        <v>90</v>
      </c>
      <c r="D349" s="15" t="s">
        <v>147</v>
      </c>
      <c r="E349" s="15" t="s">
        <v>203</v>
      </c>
      <c r="F349" s="15" t="s">
        <v>19</v>
      </c>
      <c r="G349" s="14">
        <v>45566</v>
      </c>
      <c r="H349" s="15" t="s">
        <v>68</v>
      </c>
      <c r="I349" s="14">
        <v>45597</v>
      </c>
      <c r="J349" s="14">
        <v>45597</v>
      </c>
      <c r="K349" s="15" t="s">
        <v>204</v>
      </c>
      <c r="L349" s="16">
        <v>37000</v>
      </c>
      <c r="M349" s="16">
        <v>37000</v>
      </c>
      <c r="N349" s="19">
        <v>0</v>
      </c>
      <c r="O349" s="19">
        <v>0</v>
      </c>
      <c r="P349" s="15" t="s">
        <v>266</v>
      </c>
    </row>
    <row r="350" spans="1:16" s="9" customFormat="1" ht="25.5">
      <c r="A350" s="28">
        <f t="shared" si="5"/>
        <v>341</v>
      </c>
      <c r="B350" s="15" t="s">
        <v>52</v>
      </c>
      <c r="C350" s="144" t="s">
        <v>26</v>
      </c>
      <c r="D350" s="15" t="s">
        <v>147</v>
      </c>
      <c r="E350" s="15" t="s">
        <v>203</v>
      </c>
      <c r="F350" s="15" t="s">
        <v>19</v>
      </c>
      <c r="G350" s="14">
        <v>45474</v>
      </c>
      <c r="H350" s="15" t="s">
        <v>68</v>
      </c>
      <c r="I350" s="14">
        <v>45505</v>
      </c>
      <c r="J350" s="14">
        <v>45505</v>
      </c>
      <c r="K350" s="15" t="str">
        <f>$K$13</f>
        <v>GAA CY 2024</v>
      </c>
      <c r="L350" s="16">
        <v>120200</v>
      </c>
      <c r="M350" s="16">
        <v>120200</v>
      </c>
      <c r="N350" s="19">
        <v>0</v>
      </c>
      <c r="O350" s="19">
        <v>0</v>
      </c>
      <c r="P350" s="15" t="s">
        <v>265</v>
      </c>
    </row>
    <row r="351" spans="1:16" s="9" customFormat="1" ht="25.5">
      <c r="A351" s="28">
        <f t="shared" si="5"/>
        <v>342</v>
      </c>
      <c r="B351" s="15" t="s">
        <v>38</v>
      </c>
      <c r="C351" s="144" t="s">
        <v>39</v>
      </c>
      <c r="D351" s="15" t="s">
        <v>147</v>
      </c>
      <c r="E351" s="15" t="s">
        <v>203</v>
      </c>
      <c r="F351" s="15" t="s">
        <v>40</v>
      </c>
      <c r="G351" s="15" t="s">
        <v>68</v>
      </c>
      <c r="H351" s="15" t="s">
        <v>68</v>
      </c>
      <c r="I351" s="14">
        <v>45323</v>
      </c>
      <c r="J351" s="14">
        <v>45323</v>
      </c>
      <c r="K351" s="15" t="str">
        <f>$K$16</f>
        <v>GAA CY 2024</v>
      </c>
      <c r="L351" s="16">
        <v>180000</v>
      </c>
      <c r="M351" s="16">
        <v>180000</v>
      </c>
      <c r="N351" s="19">
        <v>0</v>
      </c>
      <c r="O351" s="19">
        <v>0</v>
      </c>
      <c r="P351" s="15" t="s">
        <v>263</v>
      </c>
    </row>
    <row r="352" spans="1:16" s="9" customFormat="1" ht="25.5">
      <c r="A352" s="28">
        <f t="shared" si="5"/>
        <v>343</v>
      </c>
      <c r="B352" s="15" t="s">
        <v>41</v>
      </c>
      <c r="C352" s="144" t="s">
        <v>42</v>
      </c>
      <c r="D352" s="15" t="s">
        <v>147</v>
      </c>
      <c r="E352" s="15" t="s">
        <v>203</v>
      </c>
      <c r="F352" s="15" t="s">
        <v>40</v>
      </c>
      <c r="G352" s="15" t="s">
        <v>68</v>
      </c>
      <c r="H352" s="15" t="s">
        <v>68</v>
      </c>
      <c r="I352" s="14">
        <v>45323</v>
      </c>
      <c r="J352" s="14">
        <v>45323</v>
      </c>
      <c r="K352" s="15" t="str">
        <f>$K$16</f>
        <v>GAA CY 2024</v>
      </c>
      <c r="L352" s="16">
        <v>57000</v>
      </c>
      <c r="M352" s="16">
        <v>57000</v>
      </c>
      <c r="N352" s="19">
        <v>0</v>
      </c>
      <c r="O352" s="19">
        <v>0</v>
      </c>
      <c r="P352" s="15" t="s">
        <v>263</v>
      </c>
    </row>
    <row r="353" spans="1:16" s="9" customFormat="1" ht="25.5">
      <c r="A353" s="28">
        <f t="shared" si="5"/>
        <v>344</v>
      </c>
      <c r="B353" s="15" t="s">
        <v>36</v>
      </c>
      <c r="C353" s="144" t="s">
        <v>60</v>
      </c>
      <c r="D353" s="15" t="s">
        <v>147</v>
      </c>
      <c r="E353" s="15" t="s">
        <v>203</v>
      </c>
      <c r="F353" s="15" t="s">
        <v>19</v>
      </c>
      <c r="G353" s="14">
        <v>45292</v>
      </c>
      <c r="H353" s="15" t="s">
        <v>68</v>
      </c>
      <c r="I353" s="14">
        <v>45323</v>
      </c>
      <c r="J353" s="14">
        <v>45323</v>
      </c>
      <c r="K353" s="15" t="str">
        <f>$K$18</f>
        <v>GAA CY 2024</v>
      </c>
      <c r="L353" s="16">
        <v>320000</v>
      </c>
      <c r="M353" s="16">
        <v>320000</v>
      </c>
      <c r="N353" s="19">
        <v>0</v>
      </c>
      <c r="O353" s="19">
        <v>0</v>
      </c>
      <c r="P353" s="15" t="s">
        <v>267</v>
      </c>
    </row>
    <row r="354" spans="1:16" s="9" customFormat="1" ht="25.5">
      <c r="A354" s="28">
        <f t="shared" si="5"/>
        <v>345</v>
      </c>
      <c r="B354" s="15" t="s">
        <v>33</v>
      </c>
      <c r="C354" s="144" t="s">
        <v>65</v>
      </c>
      <c r="D354" s="15" t="s">
        <v>147</v>
      </c>
      <c r="E354" s="15" t="s">
        <v>203</v>
      </c>
      <c r="F354" s="15" t="s">
        <v>19</v>
      </c>
      <c r="G354" s="14">
        <v>45383</v>
      </c>
      <c r="H354" s="15" t="s">
        <v>68</v>
      </c>
      <c r="I354" s="14">
        <v>45413</v>
      </c>
      <c r="J354" s="14">
        <v>45413</v>
      </c>
      <c r="K354" s="15" t="str">
        <f>$K$16</f>
        <v>GAA CY 2024</v>
      </c>
      <c r="L354" s="16">
        <v>200000</v>
      </c>
      <c r="M354" s="16">
        <v>200000</v>
      </c>
      <c r="N354" s="19">
        <v>0</v>
      </c>
      <c r="O354" s="19">
        <v>0</v>
      </c>
      <c r="P354" s="15" t="s">
        <v>268</v>
      </c>
    </row>
    <row r="355" spans="1:16" s="9" customFormat="1" ht="25.5">
      <c r="A355" s="28">
        <f t="shared" si="5"/>
        <v>346</v>
      </c>
      <c r="B355" s="15" t="s">
        <v>17</v>
      </c>
      <c r="C355" s="144" t="s">
        <v>62</v>
      </c>
      <c r="D355" s="15" t="s">
        <v>147</v>
      </c>
      <c r="E355" s="15" t="s">
        <v>203</v>
      </c>
      <c r="F355" s="15" t="s">
        <v>19</v>
      </c>
      <c r="G355" s="14">
        <v>45292</v>
      </c>
      <c r="H355" s="15" t="s">
        <v>68</v>
      </c>
      <c r="I355" s="14">
        <v>45323</v>
      </c>
      <c r="J355" s="14">
        <v>45323</v>
      </c>
      <c r="K355" s="15" t="str">
        <f>$K$16</f>
        <v>GAA CY 2024</v>
      </c>
      <c r="L355" s="16">
        <v>150000</v>
      </c>
      <c r="M355" s="16">
        <v>150000</v>
      </c>
      <c r="N355" s="19">
        <v>0</v>
      </c>
      <c r="O355" s="19">
        <v>0</v>
      </c>
      <c r="P355" s="15" t="s">
        <v>267</v>
      </c>
    </row>
    <row r="356" spans="1:16" s="9" customFormat="1" ht="25.5">
      <c r="A356" s="28">
        <f t="shared" si="5"/>
        <v>347</v>
      </c>
      <c r="B356" s="15" t="s">
        <v>24</v>
      </c>
      <c r="C356" s="144" t="s">
        <v>25</v>
      </c>
      <c r="D356" s="15" t="s">
        <v>147</v>
      </c>
      <c r="E356" s="15" t="s">
        <v>203</v>
      </c>
      <c r="F356" s="15" t="s">
        <v>19</v>
      </c>
      <c r="G356" s="14">
        <v>45292</v>
      </c>
      <c r="H356" s="15" t="s">
        <v>68</v>
      </c>
      <c r="I356" s="14">
        <v>45323</v>
      </c>
      <c r="J356" s="14">
        <v>45323</v>
      </c>
      <c r="K356" s="15" t="str">
        <f>$K$16</f>
        <v>GAA CY 2024</v>
      </c>
      <c r="L356" s="16">
        <v>1006000</v>
      </c>
      <c r="M356" s="16">
        <v>1006000</v>
      </c>
      <c r="N356" s="19">
        <v>0</v>
      </c>
      <c r="O356" s="19">
        <v>0</v>
      </c>
      <c r="P356" s="15" t="s">
        <v>263</v>
      </c>
    </row>
    <row r="357" spans="1:16" s="10" customFormat="1" ht="25.5" customHeight="1">
      <c r="A357" s="28">
        <f t="shared" si="5"/>
        <v>348</v>
      </c>
      <c r="B357" s="20" t="s">
        <v>54</v>
      </c>
      <c r="C357" s="143" t="s">
        <v>48</v>
      </c>
      <c r="D357" s="135" t="s">
        <v>148</v>
      </c>
      <c r="E357" s="135" t="s">
        <v>203</v>
      </c>
      <c r="F357" s="20" t="s">
        <v>19</v>
      </c>
      <c r="G357" s="29">
        <v>45292</v>
      </c>
      <c r="H357" s="20" t="s">
        <v>68</v>
      </c>
      <c r="I357" s="29">
        <v>45323</v>
      </c>
      <c r="J357" s="29">
        <v>45323</v>
      </c>
      <c r="K357" s="20" t="str">
        <f t="shared" ref="K357:K364" si="6">$K$16</f>
        <v>GAA CY 2024</v>
      </c>
      <c r="L357" s="21">
        <v>279320</v>
      </c>
      <c r="M357" s="21">
        <v>279320</v>
      </c>
      <c r="N357" s="21">
        <v>0</v>
      </c>
      <c r="O357" s="21">
        <v>0</v>
      </c>
      <c r="P357" s="20" t="s">
        <v>263</v>
      </c>
    </row>
    <row r="358" spans="1:16" s="10" customFormat="1" ht="25.5" customHeight="1">
      <c r="A358" s="28">
        <f t="shared" si="5"/>
        <v>349</v>
      </c>
      <c r="B358" s="15" t="s">
        <v>59</v>
      </c>
      <c r="C358" s="144" t="s">
        <v>27</v>
      </c>
      <c r="D358" s="52" t="s">
        <v>148</v>
      </c>
      <c r="E358" s="52" t="s">
        <v>203</v>
      </c>
      <c r="F358" s="15" t="s">
        <v>19</v>
      </c>
      <c r="G358" s="14">
        <v>45292</v>
      </c>
      <c r="H358" s="15" t="s">
        <v>68</v>
      </c>
      <c r="I358" s="14">
        <v>45323</v>
      </c>
      <c r="J358" s="14">
        <v>45323</v>
      </c>
      <c r="K358" s="15" t="str">
        <f t="shared" si="6"/>
        <v>GAA CY 2024</v>
      </c>
      <c r="L358" s="19">
        <v>78000</v>
      </c>
      <c r="M358" s="19">
        <v>78000</v>
      </c>
      <c r="N358" s="19">
        <v>0</v>
      </c>
      <c r="O358" s="19">
        <v>0</v>
      </c>
      <c r="P358" s="15" t="s">
        <v>228</v>
      </c>
    </row>
    <row r="359" spans="1:16" s="10" customFormat="1" ht="25.5" customHeight="1">
      <c r="A359" s="28">
        <f t="shared" si="5"/>
        <v>350</v>
      </c>
      <c r="B359" s="15" t="s">
        <v>52</v>
      </c>
      <c r="C359" s="144" t="s">
        <v>26</v>
      </c>
      <c r="D359" s="52" t="s">
        <v>148</v>
      </c>
      <c r="E359" s="52" t="s">
        <v>203</v>
      </c>
      <c r="F359" s="15" t="s">
        <v>19</v>
      </c>
      <c r="G359" s="14">
        <v>45292</v>
      </c>
      <c r="H359" s="15" t="s">
        <v>68</v>
      </c>
      <c r="I359" s="14">
        <v>45323</v>
      </c>
      <c r="J359" s="14">
        <v>45323</v>
      </c>
      <c r="K359" s="15" t="str">
        <f t="shared" si="6"/>
        <v>GAA CY 2024</v>
      </c>
      <c r="L359" s="19">
        <v>351630</v>
      </c>
      <c r="M359" s="19">
        <v>351630</v>
      </c>
      <c r="N359" s="19">
        <v>0</v>
      </c>
      <c r="O359" s="19">
        <v>0</v>
      </c>
      <c r="P359" s="15" t="s">
        <v>263</v>
      </c>
    </row>
    <row r="360" spans="1:16" s="10" customFormat="1" ht="25.5" customHeight="1">
      <c r="A360" s="28">
        <f t="shared" si="5"/>
        <v>351</v>
      </c>
      <c r="B360" s="15" t="s">
        <v>38</v>
      </c>
      <c r="C360" s="144" t="s">
        <v>39</v>
      </c>
      <c r="D360" s="52" t="s">
        <v>148</v>
      </c>
      <c r="E360" s="52" t="s">
        <v>203</v>
      </c>
      <c r="F360" s="15" t="s">
        <v>19</v>
      </c>
      <c r="G360" s="14">
        <v>45292</v>
      </c>
      <c r="H360" s="15" t="s">
        <v>68</v>
      </c>
      <c r="I360" s="14">
        <v>45323</v>
      </c>
      <c r="J360" s="14">
        <v>45323</v>
      </c>
      <c r="K360" s="15" t="str">
        <f t="shared" si="6"/>
        <v>GAA CY 2024</v>
      </c>
      <c r="L360" s="19">
        <v>223500</v>
      </c>
      <c r="M360" s="19">
        <v>223500</v>
      </c>
      <c r="N360" s="19">
        <v>0</v>
      </c>
      <c r="O360" s="19">
        <v>0</v>
      </c>
      <c r="P360" s="15" t="s">
        <v>263</v>
      </c>
    </row>
    <row r="361" spans="1:16" s="10" customFormat="1" ht="25.5" customHeight="1">
      <c r="A361" s="28">
        <f t="shared" si="5"/>
        <v>352</v>
      </c>
      <c r="B361" s="15" t="s">
        <v>33</v>
      </c>
      <c r="C361" s="144" t="s">
        <v>65</v>
      </c>
      <c r="D361" s="52" t="s">
        <v>148</v>
      </c>
      <c r="E361" s="52" t="s">
        <v>203</v>
      </c>
      <c r="F361" s="15" t="s">
        <v>19</v>
      </c>
      <c r="G361" s="14">
        <v>45292</v>
      </c>
      <c r="H361" s="15" t="s">
        <v>68</v>
      </c>
      <c r="I361" s="14">
        <v>45323</v>
      </c>
      <c r="J361" s="14">
        <v>45323</v>
      </c>
      <c r="K361" s="15" t="str">
        <f t="shared" si="6"/>
        <v>GAA CY 2024</v>
      </c>
      <c r="L361" s="119">
        <v>70050</v>
      </c>
      <c r="M361" s="119">
        <v>70050</v>
      </c>
      <c r="N361" s="19">
        <v>0</v>
      </c>
      <c r="O361" s="19">
        <v>0</v>
      </c>
      <c r="P361" s="15" t="s">
        <v>240</v>
      </c>
    </row>
    <row r="362" spans="1:16" s="10" customFormat="1" ht="25.5" customHeight="1">
      <c r="A362" s="28">
        <f t="shared" si="5"/>
        <v>353</v>
      </c>
      <c r="B362" s="15" t="s">
        <v>57</v>
      </c>
      <c r="C362" s="144" t="s">
        <v>61</v>
      </c>
      <c r="D362" s="52" t="s">
        <v>148</v>
      </c>
      <c r="E362" s="52" t="s">
        <v>203</v>
      </c>
      <c r="F362" s="15" t="s">
        <v>19</v>
      </c>
      <c r="G362" s="14">
        <v>45292</v>
      </c>
      <c r="H362" s="15" t="s">
        <v>68</v>
      </c>
      <c r="I362" s="14">
        <v>45323</v>
      </c>
      <c r="J362" s="14">
        <v>45323</v>
      </c>
      <c r="K362" s="15" t="str">
        <f t="shared" si="6"/>
        <v>GAA CY 2024</v>
      </c>
      <c r="L362" s="119">
        <v>50000</v>
      </c>
      <c r="M362" s="119">
        <v>50000</v>
      </c>
      <c r="N362" s="19">
        <v>0</v>
      </c>
      <c r="O362" s="19">
        <v>0</v>
      </c>
      <c r="P362" s="15" t="s">
        <v>240</v>
      </c>
    </row>
    <row r="363" spans="1:16" s="10" customFormat="1" ht="25.5" customHeight="1">
      <c r="A363" s="28">
        <f t="shared" si="5"/>
        <v>354</v>
      </c>
      <c r="B363" s="15" t="s">
        <v>17</v>
      </c>
      <c r="C363" s="144" t="s">
        <v>62</v>
      </c>
      <c r="D363" s="52" t="s">
        <v>148</v>
      </c>
      <c r="E363" s="52" t="s">
        <v>203</v>
      </c>
      <c r="F363" s="15" t="s">
        <v>19</v>
      </c>
      <c r="G363" s="14">
        <v>45292</v>
      </c>
      <c r="H363" s="15" t="s">
        <v>68</v>
      </c>
      <c r="I363" s="14">
        <v>45323</v>
      </c>
      <c r="J363" s="14">
        <v>45323</v>
      </c>
      <c r="K363" s="15" t="str">
        <f t="shared" si="6"/>
        <v>GAA CY 2024</v>
      </c>
      <c r="L363" s="119">
        <v>84000</v>
      </c>
      <c r="M363" s="119">
        <v>84000</v>
      </c>
      <c r="N363" s="19">
        <v>0</v>
      </c>
      <c r="O363" s="19">
        <v>0</v>
      </c>
      <c r="P363" s="15" t="s">
        <v>240</v>
      </c>
    </row>
    <row r="364" spans="1:16" s="10" customFormat="1" ht="25.5" customHeight="1">
      <c r="A364" s="28">
        <f t="shared" si="5"/>
        <v>355</v>
      </c>
      <c r="B364" s="15" t="s">
        <v>24</v>
      </c>
      <c r="C364" s="144" t="s">
        <v>25</v>
      </c>
      <c r="D364" s="52" t="s">
        <v>148</v>
      </c>
      <c r="E364" s="52" t="s">
        <v>203</v>
      </c>
      <c r="F364" s="15" t="s">
        <v>19</v>
      </c>
      <c r="G364" s="14">
        <v>45292</v>
      </c>
      <c r="H364" s="15" t="s">
        <v>68</v>
      </c>
      <c r="I364" s="14">
        <v>45323</v>
      </c>
      <c r="J364" s="14">
        <v>45323</v>
      </c>
      <c r="K364" s="15" t="str">
        <f t="shared" si="6"/>
        <v>GAA CY 2024</v>
      </c>
      <c r="L364" s="119">
        <v>653500</v>
      </c>
      <c r="M364" s="119">
        <v>653500</v>
      </c>
      <c r="N364" s="19">
        <v>0</v>
      </c>
      <c r="O364" s="19">
        <v>0</v>
      </c>
      <c r="P364" s="15" t="s">
        <v>263</v>
      </c>
    </row>
    <row r="365" spans="1:16" s="9" customFormat="1" ht="25.5">
      <c r="A365" s="28">
        <f t="shared" si="5"/>
        <v>356</v>
      </c>
      <c r="B365" s="20" t="s">
        <v>54</v>
      </c>
      <c r="C365" s="143" t="s">
        <v>48</v>
      </c>
      <c r="D365" s="20" t="s">
        <v>149</v>
      </c>
      <c r="E365" s="20" t="s">
        <v>203</v>
      </c>
      <c r="F365" s="20" t="s">
        <v>19</v>
      </c>
      <c r="G365" s="29">
        <v>45292</v>
      </c>
      <c r="H365" s="20" t="s">
        <v>68</v>
      </c>
      <c r="I365" s="29">
        <v>45323</v>
      </c>
      <c r="J365" s="29">
        <v>45323</v>
      </c>
      <c r="K365" s="20" t="s">
        <v>204</v>
      </c>
      <c r="L365" s="36">
        <v>350000</v>
      </c>
      <c r="M365" s="36">
        <v>350000</v>
      </c>
      <c r="N365" s="36">
        <v>0</v>
      </c>
      <c r="O365" s="36">
        <v>0</v>
      </c>
      <c r="P365" s="20" t="s">
        <v>205</v>
      </c>
    </row>
    <row r="366" spans="1:16" s="9" customFormat="1" ht="25.5">
      <c r="A366" s="28">
        <f t="shared" si="5"/>
        <v>357</v>
      </c>
      <c r="B366" s="15" t="s">
        <v>69</v>
      </c>
      <c r="C366" s="144" t="s">
        <v>86</v>
      </c>
      <c r="D366" s="15" t="s">
        <v>149</v>
      </c>
      <c r="E366" s="15" t="s">
        <v>203</v>
      </c>
      <c r="F366" s="15" t="s">
        <v>28</v>
      </c>
      <c r="G366" s="14">
        <v>45292</v>
      </c>
      <c r="H366" s="15" t="s">
        <v>68</v>
      </c>
      <c r="I366" s="14">
        <v>45323</v>
      </c>
      <c r="J366" s="14">
        <v>45323</v>
      </c>
      <c r="K366" s="15" t="s">
        <v>204</v>
      </c>
      <c r="L366" s="16">
        <v>52000</v>
      </c>
      <c r="M366" s="16">
        <v>52000</v>
      </c>
      <c r="N366" s="16">
        <v>0</v>
      </c>
      <c r="O366" s="16">
        <v>0</v>
      </c>
      <c r="P366" s="15" t="s">
        <v>205</v>
      </c>
    </row>
    <row r="367" spans="1:16" s="9" customFormat="1" ht="25.5">
      <c r="A367" s="28">
        <f t="shared" si="5"/>
        <v>358</v>
      </c>
      <c r="B367" s="15" t="s">
        <v>69</v>
      </c>
      <c r="C367" s="144" t="s">
        <v>86</v>
      </c>
      <c r="D367" s="15" t="s">
        <v>149</v>
      </c>
      <c r="E367" s="15" t="s">
        <v>203</v>
      </c>
      <c r="F367" s="15" t="s">
        <v>19</v>
      </c>
      <c r="G367" s="14">
        <v>45292</v>
      </c>
      <c r="H367" s="15" t="s">
        <v>68</v>
      </c>
      <c r="I367" s="14">
        <v>45323</v>
      </c>
      <c r="J367" s="14">
        <v>45323</v>
      </c>
      <c r="K367" s="15" t="s">
        <v>204</v>
      </c>
      <c r="L367" s="16">
        <v>200000</v>
      </c>
      <c r="M367" s="16">
        <v>200000</v>
      </c>
      <c r="N367" s="16">
        <v>0</v>
      </c>
      <c r="O367" s="16">
        <v>0</v>
      </c>
      <c r="P367" s="15" t="s">
        <v>205</v>
      </c>
    </row>
    <row r="368" spans="1:16" s="9" customFormat="1" ht="25.5">
      <c r="A368" s="28">
        <f t="shared" ref="A368:A429" si="7">A367+1</f>
        <v>359</v>
      </c>
      <c r="B368" s="15" t="s">
        <v>59</v>
      </c>
      <c r="C368" s="144" t="s">
        <v>27</v>
      </c>
      <c r="D368" s="15" t="s">
        <v>149</v>
      </c>
      <c r="E368" s="15" t="s">
        <v>203</v>
      </c>
      <c r="F368" s="15" t="s">
        <v>28</v>
      </c>
      <c r="G368" s="14">
        <v>45292</v>
      </c>
      <c r="H368" s="15" t="s">
        <v>68</v>
      </c>
      <c r="I368" s="14">
        <v>45323</v>
      </c>
      <c r="J368" s="14">
        <v>45323</v>
      </c>
      <c r="K368" s="15" t="s">
        <v>204</v>
      </c>
      <c r="L368" s="16">
        <v>59000</v>
      </c>
      <c r="M368" s="16">
        <v>59000</v>
      </c>
      <c r="N368" s="16">
        <v>0</v>
      </c>
      <c r="O368" s="16">
        <v>0</v>
      </c>
      <c r="P368" s="15" t="s">
        <v>205</v>
      </c>
    </row>
    <row r="369" spans="1:16" s="9" customFormat="1" ht="25.5">
      <c r="A369" s="28">
        <f t="shared" si="7"/>
        <v>360</v>
      </c>
      <c r="B369" s="15" t="s">
        <v>59</v>
      </c>
      <c r="C369" s="144" t="s">
        <v>27</v>
      </c>
      <c r="D369" s="15" t="s">
        <v>149</v>
      </c>
      <c r="E369" s="15" t="s">
        <v>203</v>
      </c>
      <c r="F369" s="15" t="s">
        <v>19</v>
      </c>
      <c r="G369" s="14">
        <v>45292</v>
      </c>
      <c r="H369" s="15" t="s">
        <v>68</v>
      </c>
      <c r="I369" s="14">
        <v>45323</v>
      </c>
      <c r="J369" s="14">
        <v>45323</v>
      </c>
      <c r="K369" s="15" t="s">
        <v>204</v>
      </c>
      <c r="L369" s="16">
        <v>132000</v>
      </c>
      <c r="M369" s="16">
        <v>132000</v>
      </c>
      <c r="N369" s="16">
        <v>0</v>
      </c>
      <c r="O369" s="16">
        <v>0</v>
      </c>
      <c r="P369" s="15" t="s">
        <v>205</v>
      </c>
    </row>
    <row r="370" spans="1:16" s="9" customFormat="1" ht="25.5">
      <c r="A370" s="28">
        <f t="shared" si="7"/>
        <v>361</v>
      </c>
      <c r="B370" s="15" t="s">
        <v>52</v>
      </c>
      <c r="C370" s="144" t="s">
        <v>26</v>
      </c>
      <c r="D370" s="15" t="s">
        <v>149</v>
      </c>
      <c r="E370" s="15" t="s">
        <v>203</v>
      </c>
      <c r="F370" s="15" t="s">
        <v>28</v>
      </c>
      <c r="G370" s="14">
        <v>45383</v>
      </c>
      <c r="H370" s="15" t="s">
        <v>68</v>
      </c>
      <c r="I370" s="14">
        <v>45413</v>
      </c>
      <c r="J370" s="14">
        <v>45413</v>
      </c>
      <c r="K370" s="15" t="s">
        <v>204</v>
      </c>
      <c r="L370" s="16">
        <v>5000</v>
      </c>
      <c r="M370" s="16">
        <v>5000</v>
      </c>
      <c r="N370" s="16">
        <v>0</v>
      </c>
      <c r="O370" s="16">
        <v>0</v>
      </c>
      <c r="P370" s="15" t="s">
        <v>262</v>
      </c>
    </row>
    <row r="371" spans="1:16" s="9" customFormat="1" ht="25.5">
      <c r="A371" s="28">
        <f t="shared" si="7"/>
        <v>362</v>
      </c>
      <c r="B371" s="15" t="s">
        <v>52</v>
      </c>
      <c r="C371" s="144" t="s">
        <v>26</v>
      </c>
      <c r="D371" s="15" t="s">
        <v>149</v>
      </c>
      <c r="E371" s="15" t="s">
        <v>203</v>
      </c>
      <c r="F371" s="15" t="s">
        <v>19</v>
      </c>
      <c r="G371" s="14">
        <v>45292</v>
      </c>
      <c r="H371" s="15" t="s">
        <v>68</v>
      </c>
      <c r="I371" s="14">
        <v>45323</v>
      </c>
      <c r="J371" s="14">
        <v>45323</v>
      </c>
      <c r="K371" s="15" t="s">
        <v>204</v>
      </c>
      <c r="L371" s="16">
        <v>95000</v>
      </c>
      <c r="M371" s="16">
        <v>95000</v>
      </c>
      <c r="N371" s="16">
        <v>0</v>
      </c>
      <c r="O371" s="16">
        <v>0</v>
      </c>
      <c r="P371" s="15" t="s">
        <v>205</v>
      </c>
    </row>
    <row r="372" spans="1:16" s="9" customFormat="1" ht="25.5">
      <c r="A372" s="28">
        <f t="shared" si="7"/>
        <v>363</v>
      </c>
      <c r="B372" s="15" t="s">
        <v>38</v>
      </c>
      <c r="C372" s="144" t="s">
        <v>39</v>
      </c>
      <c r="D372" s="15" t="s">
        <v>149</v>
      </c>
      <c r="E372" s="15" t="s">
        <v>203</v>
      </c>
      <c r="F372" s="15" t="s">
        <v>28</v>
      </c>
      <c r="G372" s="14">
        <v>45292</v>
      </c>
      <c r="H372" s="15" t="s">
        <v>68</v>
      </c>
      <c r="I372" s="14">
        <v>45323</v>
      </c>
      <c r="J372" s="14">
        <v>45323</v>
      </c>
      <c r="K372" s="15" t="s">
        <v>204</v>
      </c>
      <c r="L372" s="16">
        <v>60000</v>
      </c>
      <c r="M372" s="16">
        <v>60000</v>
      </c>
      <c r="N372" s="16">
        <v>0</v>
      </c>
      <c r="O372" s="16">
        <v>0</v>
      </c>
      <c r="P372" s="15" t="s">
        <v>205</v>
      </c>
    </row>
    <row r="373" spans="1:16" s="9" customFormat="1" ht="25.5">
      <c r="A373" s="28">
        <f t="shared" si="7"/>
        <v>364</v>
      </c>
      <c r="B373" s="15" t="s">
        <v>41</v>
      </c>
      <c r="C373" s="144" t="s">
        <v>42</v>
      </c>
      <c r="D373" s="15" t="s">
        <v>149</v>
      </c>
      <c r="E373" s="15" t="s">
        <v>203</v>
      </c>
      <c r="F373" s="15" t="s">
        <v>40</v>
      </c>
      <c r="G373" s="15" t="s">
        <v>68</v>
      </c>
      <c r="H373" s="15" t="s">
        <v>68</v>
      </c>
      <c r="I373" s="14">
        <v>45323</v>
      </c>
      <c r="J373" s="14">
        <v>45323</v>
      </c>
      <c r="K373" s="15" t="s">
        <v>204</v>
      </c>
      <c r="L373" s="16">
        <v>54000</v>
      </c>
      <c r="M373" s="16">
        <v>54000</v>
      </c>
      <c r="N373" s="16">
        <v>0</v>
      </c>
      <c r="O373" s="16">
        <v>0</v>
      </c>
      <c r="P373" s="15" t="s">
        <v>205</v>
      </c>
    </row>
    <row r="374" spans="1:16" s="9" customFormat="1" ht="25.5">
      <c r="A374" s="28">
        <f t="shared" si="7"/>
        <v>365</v>
      </c>
      <c r="B374" s="15" t="s">
        <v>36</v>
      </c>
      <c r="C374" s="144" t="s">
        <v>60</v>
      </c>
      <c r="D374" s="15" t="s">
        <v>149</v>
      </c>
      <c r="E374" s="15" t="s">
        <v>203</v>
      </c>
      <c r="F374" s="15" t="s">
        <v>19</v>
      </c>
      <c r="G374" s="14">
        <v>45383</v>
      </c>
      <c r="H374" s="15" t="s">
        <v>68</v>
      </c>
      <c r="I374" s="14">
        <v>45413</v>
      </c>
      <c r="J374" s="14">
        <v>45413</v>
      </c>
      <c r="K374" s="15" t="s">
        <v>204</v>
      </c>
      <c r="L374" s="16">
        <v>177500</v>
      </c>
      <c r="M374" s="16">
        <v>177500</v>
      </c>
      <c r="N374" s="16">
        <v>0</v>
      </c>
      <c r="O374" s="16">
        <v>0</v>
      </c>
      <c r="P374" s="15" t="s">
        <v>269</v>
      </c>
    </row>
    <row r="375" spans="1:16" s="9" customFormat="1" ht="25.5">
      <c r="A375" s="28">
        <f t="shared" si="7"/>
        <v>366</v>
      </c>
      <c r="B375" s="15" t="s">
        <v>33</v>
      </c>
      <c r="C375" s="144" t="s">
        <v>65</v>
      </c>
      <c r="D375" s="15" t="s">
        <v>149</v>
      </c>
      <c r="E375" s="15" t="s">
        <v>203</v>
      </c>
      <c r="F375" s="15" t="s">
        <v>19</v>
      </c>
      <c r="G375" s="14">
        <v>45292</v>
      </c>
      <c r="H375" s="15" t="s">
        <v>68</v>
      </c>
      <c r="I375" s="14">
        <v>45323</v>
      </c>
      <c r="J375" s="14">
        <v>45323</v>
      </c>
      <c r="K375" s="15" t="s">
        <v>204</v>
      </c>
      <c r="L375" s="16">
        <v>60000</v>
      </c>
      <c r="M375" s="16">
        <v>60000</v>
      </c>
      <c r="N375" s="16">
        <v>0</v>
      </c>
      <c r="O375" s="16">
        <v>0</v>
      </c>
      <c r="P375" s="15" t="s">
        <v>270</v>
      </c>
    </row>
    <row r="376" spans="1:16" s="9" customFormat="1" ht="25.5">
      <c r="A376" s="28">
        <f t="shared" si="7"/>
        <v>367</v>
      </c>
      <c r="B376" s="15" t="s">
        <v>57</v>
      </c>
      <c r="C376" s="144" t="s">
        <v>61</v>
      </c>
      <c r="D376" s="15" t="s">
        <v>149</v>
      </c>
      <c r="E376" s="15" t="s">
        <v>203</v>
      </c>
      <c r="F376" s="15" t="s">
        <v>19</v>
      </c>
      <c r="G376" s="14">
        <v>45292</v>
      </c>
      <c r="H376" s="15" t="s">
        <v>68</v>
      </c>
      <c r="I376" s="14">
        <v>45323</v>
      </c>
      <c r="J376" s="14">
        <v>45323</v>
      </c>
      <c r="K376" s="15" t="s">
        <v>204</v>
      </c>
      <c r="L376" s="16">
        <v>135000</v>
      </c>
      <c r="M376" s="16">
        <v>135000</v>
      </c>
      <c r="N376" s="16">
        <v>0</v>
      </c>
      <c r="O376" s="16">
        <v>0</v>
      </c>
      <c r="P376" s="15" t="s">
        <v>205</v>
      </c>
    </row>
    <row r="377" spans="1:16" s="9" customFormat="1" ht="33" customHeight="1">
      <c r="A377" s="28">
        <f t="shared" si="7"/>
        <v>368</v>
      </c>
      <c r="B377" s="15" t="s">
        <v>17</v>
      </c>
      <c r="C377" s="144" t="s">
        <v>62</v>
      </c>
      <c r="D377" s="15" t="s">
        <v>149</v>
      </c>
      <c r="E377" s="15" t="s">
        <v>203</v>
      </c>
      <c r="F377" s="15" t="s">
        <v>19</v>
      </c>
      <c r="G377" s="14">
        <v>45292</v>
      </c>
      <c r="H377" s="15" t="s">
        <v>68</v>
      </c>
      <c r="I377" s="14">
        <v>45323</v>
      </c>
      <c r="J377" s="14">
        <v>45323</v>
      </c>
      <c r="K377" s="15" t="s">
        <v>204</v>
      </c>
      <c r="L377" s="16">
        <v>175000</v>
      </c>
      <c r="M377" s="16">
        <v>175000</v>
      </c>
      <c r="N377" s="16">
        <v>0</v>
      </c>
      <c r="O377" s="16">
        <v>0</v>
      </c>
      <c r="P377" s="15" t="s">
        <v>205</v>
      </c>
    </row>
    <row r="378" spans="1:16" s="9" customFormat="1" ht="25.5">
      <c r="A378" s="28">
        <f t="shared" si="7"/>
        <v>369</v>
      </c>
      <c r="B378" s="15" t="s">
        <v>29</v>
      </c>
      <c r="C378" s="144" t="s">
        <v>91</v>
      </c>
      <c r="D378" s="15" t="s">
        <v>149</v>
      </c>
      <c r="E378" s="15" t="s">
        <v>203</v>
      </c>
      <c r="F378" s="15" t="s">
        <v>19</v>
      </c>
      <c r="G378" s="14">
        <v>45292</v>
      </c>
      <c r="H378" s="15" t="s">
        <v>68</v>
      </c>
      <c r="I378" s="14">
        <v>45323</v>
      </c>
      <c r="J378" s="14">
        <v>45323</v>
      </c>
      <c r="K378" s="15" t="s">
        <v>204</v>
      </c>
      <c r="L378" s="16">
        <v>40000</v>
      </c>
      <c r="M378" s="16">
        <v>40000</v>
      </c>
      <c r="N378" s="16">
        <v>0</v>
      </c>
      <c r="O378" s="16">
        <v>0</v>
      </c>
      <c r="P378" s="15" t="s">
        <v>205</v>
      </c>
    </row>
    <row r="379" spans="1:16" s="9" customFormat="1" ht="25.5">
      <c r="A379" s="28">
        <f t="shared" si="7"/>
        <v>370</v>
      </c>
      <c r="B379" s="15" t="s">
        <v>101</v>
      </c>
      <c r="C379" s="144" t="s">
        <v>136</v>
      </c>
      <c r="D379" s="15" t="s">
        <v>149</v>
      </c>
      <c r="E379" s="15" t="s">
        <v>203</v>
      </c>
      <c r="F379" s="15" t="s">
        <v>19</v>
      </c>
      <c r="G379" s="14">
        <v>45383</v>
      </c>
      <c r="H379" s="15" t="s">
        <v>68</v>
      </c>
      <c r="I379" s="14">
        <v>45413</v>
      </c>
      <c r="J379" s="14">
        <v>45413</v>
      </c>
      <c r="K379" s="15" t="s">
        <v>204</v>
      </c>
      <c r="L379" s="16">
        <v>60000</v>
      </c>
      <c r="M379" s="16">
        <v>60000</v>
      </c>
      <c r="N379" s="16">
        <v>0</v>
      </c>
      <c r="O379" s="16">
        <v>0</v>
      </c>
      <c r="P379" s="15" t="s">
        <v>269</v>
      </c>
    </row>
    <row r="380" spans="1:16" s="9" customFormat="1" ht="27.75" customHeight="1">
      <c r="A380" s="28">
        <f t="shared" si="7"/>
        <v>371</v>
      </c>
      <c r="B380" s="15" t="s">
        <v>24</v>
      </c>
      <c r="C380" s="144" t="s">
        <v>25</v>
      </c>
      <c r="D380" s="15" t="s">
        <v>149</v>
      </c>
      <c r="E380" s="15" t="s">
        <v>203</v>
      </c>
      <c r="F380" s="15" t="s">
        <v>19</v>
      </c>
      <c r="G380" s="14">
        <v>45292</v>
      </c>
      <c r="H380" s="15" t="s">
        <v>68</v>
      </c>
      <c r="I380" s="14">
        <v>45323</v>
      </c>
      <c r="J380" s="14">
        <v>45323</v>
      </c>
      <c r="K380" s="15" t="s">
        <v>204</v>
      </c>
      <c r="L380" s="16">
        <v>632500</v>
      </c>
      <c r="M380" s="16">
        <v>632500</v>
      </c>
      <c r="N380" s="16">
        <v>0</v>
      </c>
      <c r="O380" s="16">
        <v>0</v>
      </c>
      <c r="P380" s="15" t="s">
        <v>205</v>
      </c>
    </row>
    <row r="381" spans="1:16" s="13" customFormat="1" ht="23.25" customHeight="1">
      <c r="A381" s="28">
        <f t="shared" si="7"/>
        <v>372</v>
      </c>
      <c r="B381" s="20" t="s">
        <v>54</v>
      </c>
      <c r="C381" s="143" t="s">
        <v>48</v>
      </c>
      <c r="D381" s="20" t="s">
        <v>150</v>
      </c>
      <c r="E381" s="20" t="s">
        <v>203</v>
      </c>
      <c r="F381" s="20" t="s">
        <v>19</v>
      </c>
      <c r="G381" s="29">
        <v>45292</v>
      </c>
      <c r="H381" s="20" t="s">
        <v>68</v>
      </c>
      <c r="I381" s="29">
        <v>45323</v>
      </c>
      <c r="J381" s="29">
        <v>45323</v>
      </c>
      <c r="K381" s="20" t="s">
        <v>204</v>
      </c>
      <c r="L381" s="36">
        <v>562200</v>
      </c>
      <c r="M381" s="36">
        <v>562200</v>
      </c>
      <c r="N381" s="36">
        <v>0</v>
      </c>
      <c r="O381" s="36">
        <v>0</v>
      </c>
      <c r="P381" s="20" t="s">
        <v>206</v>
      </c>
    </row>
    <row r="382" spans="1:16" s="13" customFormat="1" ht="25.5">
      <c r="A382" s="28">
        <f t="shared" si="7"/>
        <v>373</v>
      </c>
      <c r="B382" s="15" t="s">
        <v>69</v>
      </c>
      <c r="C382" s="144" t="s">
        <v>86</v>
      </c>
      <c r="D382" s="15" t="s">
        <v>150</v>
      </c>
      <c r="E382" s="15" t="s">
        <v>203</v>
      </c>
      <c r="F382" s="15" t="s">
        <v>28</v>
      </c>
      <c r="G382" s="14">
        <v>45292</v>
      </c>
      <c r="H382" s="15" t="s">
        <v>68</v>
      </c>
      <c r="I382" s="14">
        <v>45323</v>
      </c>
      <c r="J382" s="14">
        <v>45323</v>
      </c>
      <c r="K382" s="15" t="s">
        <v>204</v>
      </c>
      <c r="L382" s="16">
        <v>94692</v>
      </c>
      <c r="M382" s="16">
        <v>94692</v>
      </c>
      <c r="N382" s="16">
        <v>0</v>
      </c>
      <c r="O382" s="16">
        <v>0</v>
      </c>
      <c r="P382" s="15" t="s">
        <v>206</v>
      </c>
    </row>
    <row r="383" spans="1:16" s="13" customFormat="1" ht="25.5">
      <c r="A383" s="28">
        <f t="shared" si="7"/>
        <v>374</v>
      </c>
      <c r="B383" s="15" t="s">
        <v>59</v>
      </c>
      <c r="C383" s="144" t="s">
        <v>27</v>
      </c>
      <c r="D383" s="15" t="s">
        <v>150</v>
      </c>
      <c r="E383" s="15" t="s">
        <v>203</v>
      </c>
      <c r="F383" s="15" t="s">
        <v>28</v>
      </c>
      <c r="G383" s="14">
        <v>45292</v>
      </c>
      <c r="H383" s="15" t="s">
        <v>68</v>
      </c>
      <c r="I383" s="14">
        <v>45323</v>
      </c>
      <c r="J383" s="14">
        <v>45323</v>
      </c>
      <c r="K383" s="15" t="s">
        <v>204</v>
      </c>
      <c r="L383" s="16">
        <v>889468</v>
      </c>
      <c r="M383" s="16">
        <v>889468</v>
      </c>
      <c r="N383" s="16">
        <v>0</v>
      </c>
      <c r="O383" s="16">
        <v>0</v>
      </c>
      <c r="P383" s="15" t="s">
        <v>206</v>
      </c>
    </row>
    <row r="384" spans="1:16" s="13" customFormat="1" ht="25.5">
      <c r="A384" s="28">
        <f t="shared" si="7"/>
        <v>375</v>
      </c>
      <c r="B384" s="15" t="s">
        <v>55</v>
      </c>
      <c r="C384" s="144" t="s">
        <v>66</v>
      </c>
      <c r="D384" s="15" t="s">
        <v>150</v>
      </c>
      <c r="E384" s="15" t="s">
        <v>203</v>
      </c>
      <c r="F384" s="15" t="s">
        <v>19</v>
      </c>
      <c r="G384" s="14">
        <v>45292</v>
      </c>
      <c r="H384" s="15" t="s">
        <v>68</v>
      </c>
      <c r="I384" s="14">
        <v>45323</v>
      </c>
      <c r="J384" s="14">
        <v>45323</v>
      </c>
      <c r="K384" s="15" t="s">
        <v>204</v>
      </c>
      <c r="L384" s="16">
        <v>225559</v>
      </c>
      <c r="M384" s="16">
        <v>225559</v>
      </c>
      <c r="N384" s="16">
        <v>0</v>
      </c>
      <c r="O384" s="16">
        <v>0</v>
      </c>
      <c r="P384" s="15" t="s">
        <v>206</v>
      </c>
    </row>
    <row r="385" spans="1:16" s="13" customFormat="1" ht="25.5">
      <c r="A385" s="28">
        <f t="shared" si="7"/>
        <v>376</v>
      </c>
      <c r="B385" s="15" t="s">
        <v>89</v>
      </c>
      <c r="C385" s="144" t="s">
        <v>90</v>
      </c>
      <c r="D385" s="15" t="s">
        <v>150</v>
      </c>
      <c r="E385" s="15" t="s">
        <v>203</v>
      </c>
      <c r="F385" s="15" t="s">
        <v>19</v>
      </c>
      <c r="G385" s="14">
        <v>45292</v>
      </c>
      <c r="H385" s="15" t="s">
        <v>68</v>
      </c>
      <c r="I385" s="14">
        <v>45323</v>
      </c>
      <c r="J385" s="14">
        <v>45323</v>
      </c>
      <c r="K385" s="15" t="s">
        <v>204</v>
      </c>
      <c r="L385" s="16">
        <v>92000</v>
      </c>
      <c r="M385" s="16">
        <v>92000</v>
      </c>
      <c r="N385" s="16">
        <v>0</v>
      </c>
      <c r="O385" s="16">
        <v>0</v>
      </c>
      <c r="P385" s="15" t="s">
        <v>206</v>
      </c>
    </row>
    <row r="386" spans="1:16" s="13" customFormat="1" ht="25.5">
      <c r="A386" s="28">
        <f t="shared" si="7"/>
        <v>377</v>
      </c>
      <c r="B386" s="15" t="s">
        <v>93</v>
      </c>
      <c r="C386" s="144" t="s">
        <v>94</v>
      </c>
      <c r="D386" s="15" t="s">
        <v>150</v>
      </c>
      <c r="E386" s="15" t="s">
        <v>203</v>
      </c>
      <c r="F386" s="15" t="s">
        <v>19</v>
      </c>
      <c r="G386" s="14">
        <v>45292</v>
      </c>
      <c r="H386" s="15" t="s">
        <v>68</v>
      </c>
      <c r="I386" s="14">
        <v>45323</v>
      </c>
      <c r="J386" s="14">
        <v>45323</v>
      </c>
      <c r="K386" s="15" t="s">
        <v>204</v>
      </c>
      <c r="L386" s="16">
        <v>120000</v>
      </c>
      <c r="M386" s="16">
        <v>120000</v>
      </c>
      <c r="N386" s="16">
        <v>0</v>
      </c>
      <c r="O386" s="16">
        <v>0</v>
      </c>
      <c r="P386" s="15" t="s">
        <v>206</v>
      </c>
    </row>
    <row r="387" spans="1:16" s="13" customFormat="1" ht="25.5">
      <c r="A387" s="28">
        <f t="shared" si="7"/>
        <v>378</v>
      </c>
      <c r="B387" s="15" t="s">
        <v>52</v>
      </c>
      <c r="C387" s="144" t="s">
        <v>26</v>
      </c>
      <c r="D387" s="15" t="s">
        <v>150</v>
      </c>
      <c r="E387" s="15" t="s">
        <v>203</v>
      </c>
      <c r="F387" s="15" t="s">
        <v>19</v>
      </c>
      <c r="G387" s="14">
        <v>45292</v>
      </c>
      <c r="H387" s="15" t="s">
        <v>68</v>
      </c>
      <c r="I387" s="14">
        <v>45323</v>
      </c>
      <c r="J387" s="14">
        <v>45323</v>
      </c>
      <c r="K387" s="15" t="s">
        <v>204</v>
      </c>
      <c r="L387" s="16">
        <v>552557</v>
      </c>
      <c r="M387" s="16">
        <v>552557</v>
      </c>
      <c r="N387" s="16">
        <v>0</v>
      </c>
      <c r="O387" s="16">
        <v>0</v>
      </c>
      <c r="P387" s="15" t="s">
        <v>206</v>
      </c>
    </row>
    <row r="388" spans="1:16" s="13" customFormat="1" ht="25.5">
      <c r="A388" s="28">
        <f t="shared" si="7"/>
        <v>379</v>
      </c>
      <c r="B388" s="15" t="s">
        <v>38</v>
      </c>
      <c r="C388" s="144" t="s">
        <v>39</v>
      </c>
      <c r="D388" s="15" t="s">
        <v>150</v>
      </c>
      <c r="E388" s="15" t="s">
        <v>203</v>
      </c>
      <c r="F388" s="15" t="s">
        <v>19</v>
      </c>
      <c r="G388" s="14">
        <v>45292</v>
      </c>
      <c r="H388" s="15" t="s">
        <v>68</v>
      </c>
      <c r="I388" s="14">
        <v>45323</v>
      </c>
      <c r="J388" s="14">
        <v>45323</v>
      </c>
      <c r="K388" s="15" t="s">
        <v>204</v>
      </c>
      <c r="L388" s="16">
        <v>334776</v>
      </c>
      <c r="M388" s="16">
        <v>334776</v>
      </c>
      <c r="N388" s="16">
        <v>0</v>
      </c>
      <c r="O388" s="16">
        <v>0</v>
      </c>
      <c r="P388" s="15" t="s">
        <v>206</v>
      </c>
    </row>
    <row r="389" spans="1:16" s="13" customFormat="1" ht="25.5">
      <c r="A389" s="28">
        <f t="shared" si="7"/>
        <v>380</v>
      </c>
      <c r="B389" s="15" t="s">
        <v>36</v>
      </c>
      <c r="C389" s="144" t="s">
        <v>60</v>
      </c>
      <c r="D389" s="15" t="s">
        <v>150</v>
      </c>
      <c r="E389" s="15" t="s">
        <v>203</v>
      </c>
      <c r="F389" s="15" t="s">
        <v>19</v>
      </c>
      <c r="G389" s="14">
        <v>45383</v>
      </c>
      <c r="H389" s="15" t="s">
        <v>68</v>
      </c>
      <c r="I389" s="14">
        <v>45413</v>
      </c>
      <c r="J389" s="14">
        <v>45413</v>
      </c>
      <c r="K389" s="15" t="s">
        <v>204</v>
      </c>
      <c r="L389" s="16">
        <v>220000</v>
      </c>
      <c r="M389" s="16">
        <v>220000</v>
      </c>
      <c r="N389" s="16">
        <v>0</v>
      </c>
      <c r="O389" s="16">
        <v>0</v>
      </c>
      <c r="P389" s="15" t="s">
        <v>271</v>
      </c>
    </row>
    <row r="390" spans="1:16" s="13" customFormat="1" ht="25.5">
      <c r="A390" s="28">
        <f t="shared" si="7"/>
        <v>381</v>
      </c>
      <c r="B390" s="15" t="s">
        <v>33</v>
      </c>
      <c r="C390" s="144" t="s">
        <v>65</v>
      </c>
      <c r="D390" s="15" t="s">
        <v>150</v>
      </c>
      <c r="E390" s="15" t="s">
        <v>203</v>
      </c>
      <c r="F390" s="15" t="s">
        <v>19</v>
      </c>
      <c r="G390" s="14">
        <v>45292</v>
      </c>
      <c r="H390" s="15" t="s">
        <v>68</v>
      </c>
      <c r="I390" s="14">
        <v>45323</v>
      </c>
      <c r="J390" s="14">
        <v>45323</v>
      </c>
      <c r="K390" s="15" t="s">
        <v>204</v>
      </c>
      <c r="L390" s="16">
        <v>128000</v>
      </c>
      <c r="M390" s="16">
        <v>128000</v>
      </c>
      <c r="N390" s="16">
        <v>0</v>
      </c>
      <c r="O390" s="16">
        <v>0</v>
      </c>
      <c r="P390" s="15" t="s">
        <v>206</v>
      </c>
    </row>
    <row r="391" spans="1:16" s="13" customFormat="1" ht="39.75" customHeight="1">
      <c r="A391" s="28">
        <f t="shared" si="7"/>
        <v>382</v>
      </c>
      <c r="B391" s="15" t="s">
        <v>57</v>
      </c>
      <c r="C391" s="144" t="s">
        <v>61</v>
      </c>
      <c r="D391" s="15" t="s">
        <v>150</v>
      </c>
      <c r="E391" s="15" t="s">
        <v>203</v>
      </c>
      <c r="F391" s="15" t="s">
        <v>19</v>
      </c>
      <c r="G391" s="14">
        <v>45383</v>
      </c>
      <c r="H391" s="15" t="s">
        <v>68</v>
      </c>
      <c r="I391" s="14">
        <v>45413</v>
      </c>
      <c r="J391" s="14">
        <v>45413</v>
      </c>
      <c r="K391" s="15" t="s">
        <v>204</v>
      </c>
      <c r="L391" s="16">
        <v>100000</v>
      </c>
      <c r="M391" s="16">
        <v>100000</v>
      </c>
      <c r="N391" s="16">
        <v>0</v>
      </c>
      <c r="O391" s="16">
        <v>0</v>
      </c>
      <c r="P391" s="15" t="s">
        <v>271</v>
      </c>
    </row>
    <row r="392" spans="1:16" s="13" customFormat="1" ht="25.5">
      <c r="A392" s="28">
        <f t="shared" si="7"/>
        <v>383</v>
      </c>
      <c r="B392" s="15" t="s">
        <v>17</v>
      </c>
      <c r="C392" s="144" t="s">
        <v>62</v>
      </c>
      <c r="D392" s="15" t="s">
        <v>150</v>
      </c>
      <c r="E392" s="15" t="s">
        <v>203</v>
      </c>
      <c r="F392" s="15" t="s">
        <v>19</v>
      </c>
      <c r="G392" s="14">
        <v>45292</v>
      </c>
      <c r="H392" s="15" t="s">
        <v>68</v>
      </c>
      <c r="I392" s="14">
        <v>45323</v>
      </c>
      <c r="J392" s="14">
        <v>45323</v>
      </c>
      <c r="K392" s="15" t="s">
        <v>204</v>
      </c>
      <c r="L392" s="16">
        <v>240000</v>
      </c>
      <c r="M392" s="16">
        <v>240000</v>
      </c>
      <c r="N392" s="16">
        <v>0</v>
      </c>
      <c r="O392" s="16">
        <v>0</v>
      </c>
      <c r="P392" s="15" t="s">
        <v>206</v>
      </c>
    </row>
    <row r="393" spans="1:16" s="13" customFormat="1" ht="25.5">
      <c r="A393" s="28">
        <f t="shared" si="7"/>
        <v>384</v>
      </c>
      <c r="B393" s="15" t="s">
        <v>63</v>
      </c>
      <c r="C393" s="144" t="s">
        <v>64</v>
      </c>
      <c r="D393" s="15" t="s">
        <v>150</v>
      </c>
      <c r="E393" s="15" t="s">
        <v>203</v>
      </c>
      <c r="F393" s="15" t="s">
        <v>19</v>
      </c>
      <c r="G393" s="15" t="s">
        <v>68</v>
      </c>
      <c r="H393" s="15" t="s">
        <v>68</v>
      </c>
      <c r="I393" s="14">
        <v>45323</v>
      </c>
      <c r="J393" s="14">
        <v>45323</v>
      </c>
      <c r="K393" s="15" t="s">
        <v>204</v>
      </c>
      <c r="L393" s="16">
        <v>1044000</v>
      </c>
      <c r="M393" s="16">
        <v>1044000</v>
      </c>
      <c r="N393" s="16">
        <v>0</v>
      </c>
      <c r="O393" s="16">
        <v>0</v>
      </c>
      <c r="P393" s="15" t="s">
        <v>206</v>
      </c>
    </row>
    <row r="394" spans="1:16" s="13" customFormat="1" ht="25.5">
      <c r="A394" s="28">
        <f t="shared" si="7"/>
        <v>385</v>
      </c>
      <c r="B394" s="15" t="s">
        <v>24</v>
      </c>
      <c r="C394" s="144" t="s">
        <v>25</v>
      </c>
      <c r="D394" s="15" t="s">
        <v>150</v>
      </c>
      <c r="E394" s="15" t="s">
        <v>203</v>
      </c>
      <c r="F394" s="15" t="s">
        <v>19</v>
      </c>
      <c r="G394" s="14">
        <v>45292</v>
      </c>
      <c r="H394" s="15" t="s">
        <v>68</v>
      </c>
      <c r="I394" s="14">
        <v>45323</v>
      </c>
      <c r="J394" s="14">
        <v>45323</v>
      </c>
      <c r="K394" s="15" t="s">
        <v>204</v>
      </c>
      <c r="L394" s="16">
        <v>1296748</v>
      </c>
      <c r="M394" s="16">
        <v>1296748</v>
      </c>
      <c r="N394" s="16">
        <v>0</v>
      </c>
      <c r="O394" s="16">
        <v>0</v>
      </c>
      <c r="P394" s="15" t="s">
        <v>206</v>
      </c>
    </row>
    <row r="395" spans="1:16" s="10" customFormat="1" ht="25.5">
      <c r="A395" s="28">
        <f t="shared" si="7"/>
        <v>386</v>
      </c>
      <c r="B395" s="20" t="s">
        <v>54</v>
      </c>
      <c r="C395" s="143" t="s">
        <v>48</v>
      </c>
      <c r="D395" s="20" t="s">
        <v>151</v>
      </c>
      <c r="E395" s="20" t="s">
        <v>203</v>
      </c>
      <c r="F395" s="20" t="s">
        <v>19</v>
      </c>
      <c r="G395" s="29">
        <v>45292</v>
      </c>
      <c r="H395" s="20" t="s">
        <v>68</v>
      </c>
      <c r="I395" s="29">
        <v>45323</v>
      </c>
      <c r="J395" s="29">
        <v>45323</v>
      </c>
      <c r="K395" s="20" t="s">
        <v>204</v>
      </c>
      <c r="L395" s="21">
        <v>680000</v>
      </c>
      <c r="M395" s="21">
        <v>680000</v>
      </c>
      <c r="N395" s="21">
        <v>0</v>
      </c>
      <c r="O395" s="21">
        <v>0</v>
      </c>
      <c r="P395" s="20" t="s">
        <v>272</v>
      </c>
    </row>
    <row r="396" spans="1:16" s="10" customFormat="1" ht="25.5">
      <c r="A396" s="28">
        <f t="shared" si="7"/>
        <v>387</v>
      </c>
      <c r="B396" s="15" t="s">
        <v>69</v>
      </c>
      <c r="C396" s="144" t="s">
        <v>86</v>
      </c>
      <c r="D396" s="15" t="s">
        <v>151</v>
      </c>
      <c r="E396" s="15" t="s">
        <v>203</v>
      </c>
      <c r="F396" s="15" t="s">
        <v>28</v>
      </c>
      <c r="G396" s="14">
        <v>45292</v>
      </c>
      <c r="H396" s="15" t="s">
        <v>68</v>
      </c>
      <c r="I396" s="14">
        <v>45323</v>
      </c>
      <c r="J396" s="14">
        <v>45323</v>
      </c>
      <c r="K396" s="15" t="s">
        <v>204</v>
      </c>
      <c r="L396" s="19">
        <v>200000</v>
      </c>
      <c r="M396" s="19">
        <v>200000</v>
      </c>
      <c r="N396" s="19">
        <v>0</v>
      </c>
      <c r="O396" s="19">
        <v>0</v>
      </c>
      <c r="P396" s="15" t="s">
        <v>272</v>
      </c>
    </row>
    <row r="397" spans="1:16" s="10" customFormat="1" ht="25.5">
      <c r="A397" s="28">
        <f t="shared" si="7"/>
        <v>388</v>
      </c>
      <c r="B397" s="15" t="s">
        <v>59</v>
      </c>
      <c r="C397" s="144" t="s">
        <v>27</v>
      </c>
      <c r="D397" s="15" t="s">
        <v>151</v>
      </c>
      <c r="E397" s="15" t="s">
        <v>203</v>
      </c>
      <c r="F397" s="15" t="s">
        <v>28</v>
      </c>
      <c r="G397" s="14">
        <v>45292</v>
      </c>
      <c r="H397" s="15" t="s">
        <v>68</v>
      </c>
      <c r="I397" s="14">
        <v>45323</v>
      </c>
      <c r="J397" s="14">
        <v>45323</v>
      </c>
      <c r="K397" s="15" t="s">
        <v>204</v>
      </c>
      <c r="L397" s="19">
        <v>153662.39999999999</v>
      </c>
      <c r="M397" s="19">
        <v>153662.39999999999</v>
      </c>
      <c r="N397" s="19">
        <v>0</v>
      </c>
      <c r="O397" s="19">
        <v>0</v>
      </c>
      <c r="P397" s="15" t="s">
        <v>272</v>
      </c>
    </row>
    <row r="398" spans="1:16" s="10" customFormat="1" ht="25.5">
      <c r="A398" s="28">
        <f t="shared" si="7"/>
        <v>389</v>
      </c>
      <c r="B398" s="15" t="s">
        <v>55</v>
      </c>
      <c r="C398" s="144" t="s">
        <v>66</v>
      </c>
      <c r="D398" s="15" t="s">
        <v>151</v>
      </c>
      <c r="E398" s="15" t="s">
        <v>203</v>
      </c>
      <c r="F398" s="15" t="s">
        <v>19</v>
      </c>
      <c r="G398" s="14">
        <v>45292</v>
      </c>
      <c r="H398" s="15" t="s">
        <v>68</v>
      </c>
      <c r="I398" s="14">
        <v>45323</v>
      </c>
      <c r="J398" s="14">
        <v>45323</v>
      </c>
      <c r="K398" s="15" t="s">
        <v>204</v>
      </c>
      <c r="L398" s="19">
        <v>120000</v>
      </c>
      <c r="M398" s="19">
        <v>120000</v>
      </c>
      <c r="N398" s="19">
        <v>0</v>
      </c>
      <c r="O398" s="19">
        <v>0</v>
      </c>
      <c r="P398" s="15" t="s">
        <v>272</v>
      </c>
    </row>
    <row r="399" spans="1:16" s="10" customFormat="1" ht="25.5">
      <c r="A399" s="28">
        <f t="shared" si="7"/>
        <v>390</v>
      </c>
      <c r="B399" s="15" t="s">
        <v>31</v>
      </c>
      <c r="C399" s="144" t="s">
        <v>98</v>
      </c>
      <c r="D399" s="15" t="s">
        <v>151</v>
      </c>
      <c r="E399" s="15" t="s">
        <v>203</v>
      </c>
      <c r="F399" s="15" t="s">
        <v>19</v>
      </c>
      <c r="G399" s="14">
        <v>45292</v>
      </c>
      <c r="H399" s="15" t="s">
        <v>68</v>
      </c>
      <c r="I399" s="14">
        <v>45323</v>
      </c>
      <c r="J399" s="14">
        <v>45323</v>
      </c>
      <c r="K399" s="15" t="s">
        <v>204</v>
      </c>
      <c r="L399" s="19">
        <v>140000</v>
      </c>
      <c r="M399" s="19">
        <v>140000</v>
      </c>
      <c r="N399" s="19">
        <v>0</v>
      </c>
      <c r="O399" s="19">
        <v>0</v>
      </c>
      <c r="P399" s="15" t="s">
        <v>252</v>
      </c>
    </row>
    <row r="400" spans="1:16" s="10" customFormat="1" ht="25.5">
      <c r="A400" s="28">
        <f t="shared" si="7"/>
        <v>391</v>
      </c>
      <c r="B400" s="15" t="s">
        <v>93</v>
      </c>
      <c r="C400" s="144" t="s">
        <v>94</v>
      </c>
      <c r="D400" s="15" t="s">
        <v>151</v>
      </c>
      <c r="E400" s="15" t="s">
        <v>203</v>
      </c>
      <c r="F400" s="15" t="s">
        <v>19</v>
      </c>
      <c r="G400" s="14">
        <v>45292</v>
      </c>
      <c r="H400" s="15" t="s">
        <v>68</v>
      </c>
      <c r="I400" s="14">
        <v>45323</v>
      </c>
      <c r="J400" s="14">
        <v>45323</v>
      </c>
      <c r="K400" s="15" t="s">
        <v>204</v>
      </c>
      <c r="L400" s="19">
        <v>240000</v>
      </c>
      <c r="M400" s="19">
        <v>240000</v>
      </c>
      <c r="N400" s="19">
        <v>0</v>
      </c>
      <c r="O400" s="19">
        <v>0</v>
      </c>
      <c r="P400" s="15" t="s">
        <v>272</v>
      </c>
    </row>
    <row r="401" spans="1:16" s="10" customFormat="1" ht="25.5">
      <c r="A401" s="28">
        <f t="shared" si="7"/>
        <v>392</v>
      </c>
      <c r="B401" s="15" t="s">
        <v>52</v>
      </c>
      <c r="C401" s="144" t="s">
        <v>26</v>
      </c>
      <c r="D401" s="15" t="s">
        <v>151</v>
      </c>
      <c r="E401" s="15" t="s">
        <v>203</v>
      </c>
      <c r="F401" s="15" t="s">
        <v>19</v>
      </c>
      <c r="G401" s="14">
        <v>45292</v>
      </c>
      <c r="H401" s="15" t="s">
        <v>68</v>
      </c>
      <c r="I401" s="14">
        <v>45323</v>
      </c>
      <c r="J401" s="14">
        <v>45323</v>
      </c>
      <c r="K401" s="15" t="s">
        <v>204</v>
      </c>
      <c r="L401" s="19">
        <v>319217.59999999998</v>
      </c>
      <c r="M401" s="19">
        <v>319217.59999999998</v>
      </c>
      <c r="N401" s="19">
        <v>0</v>
      </c>
      <c r="O401" s="19">
        <v>0</v>
      </c>
      <c r="P401" s="15" t="s">
        <v>272</v>
      </c>
    </row>
    <row r="402" spans="1:16" s="10" customFormat="1" ht="25.5">
      <c r="A402" s="28">
        <f t="shared" si="7"/>
        <v>393</v>
      </c>
      <c r="B402" s="15" t="s">
        <v>38</v>
      </c>
      <c r="C402" s="144" t="s">
        <v>39</v>
      </c>
      <c r="D402" s="15" t="s">
        <v>151</v>
      </c>
      <c r="E402" s="15" t="s">
        <v>203</v>
      </c>
      <c r="F402" s="15" t="s">
        <v>19</v>
      </c>
      <c r="G402" s="14">
        <v>45292</v>
      </c>
      <c r="H402" s="15" t="s">
        <v>68</v>
      </c>
      <c r="I402" s="14">
        <v>45323</v>
      </c>
      <c r="J402" s="14">
        <v>45323</v>
      </c>
      <c r="K402" s="15" t="s">
        <v>204</v>
      </c>
      <c r="L402" s="19">
        <v>160850</v>
      </c>
      <c r="M402" s="19">
        <v>160850</v>
      </c>
      <c r="N402" s="19">
        <v>0</v>
      </c>
      <c r="O402" s="19">
        <v>0</v>
      </c>
      <c r="P402" s="15" t="s">
        <v>272</v>
      </c>
    </row>
    <row r="403" spans="1:16" s="10" customFormat="1" ht="25.5">
      <c r="A403" s="28">
        <f t="shared" si="7"/>
        <v>394</v>
      </c>
      <c r="B403" s="15" t="s">
        <v>41</v>
      </c>
      <c r="C403" s="144" t="s">
        <v>42</v>
      </c>
      <c r="D403" s="15" t="s">
        <v>151</v>
      </c>
      <c r="E403" s="15" t="s">
        <v>203</v>
      </c>
      <c r="F403" s="15" t="s">
        <v>40</v>
      </c>
      <c r="G403" s="15" t="s">
        <v>68</v>
      </c>
      <c r="H403" s="15" t="s">
        <v>68</v>
      </c>
      <c r="I403" s="14">
        <v>45323</v>
      </c>
      <c r="J403" s="14">
        <v>45323</v>
      </c>
      <c r="K403" s="15" t="s">
        <v>204</v>
      </c>
      <c r="L403" s="19">
        <v>197400</v>
      </c>
      <c r="M403" s="19">
        <v>197400</v>
      </c>
      <c r="N403" s="19">
        <v>0</v>
      </c>
      <c r="O403" s="19">
        <v>0</v>
      </c>
      <c r="P403" s="15" t="s">
        <v>272</v>
      </c>
    </row>
    <row r="404" spans="1:16" s="10" customFormat="1" ht="25.5">
      <c r="A404" s="28">
        <f t="shared" si="7"/>
        <v>395</v>
      </c>
      <c r="B404" s="15" t="s">
        <v>36</v>
      </c>
      <c r="C404" s="144" t="s">
        <v>60</v>
      </c>
      <c r="D404" s="15" t="s">
        <v>151</v>
      </c>
      <c r="E404" s="15" t="s">
        <v>203</v>
      </c>
      <c r="F404" s="15" t="s">
        <v>19</v>
      </c>
      <c r="G404" s="14">
        <v>45292</v>
      </c>
      <c r="H404" s="15" t="s">
        <v>68</v>
      </c>
      <c r="I404" s="14">
        <v>45323</v>
      </c>
      <c r="J404" s="14">
        <v>45323</v>
      </c>
      <c r="K404" s="15" t="s">
        <v>204</v>
      </c>
      <c r="L404" s="19">
        <v>125000</v>
      </c>
      <c r="M404" s="19">
        <v>125000</v>
      </c>
      <c r="N404" s="19">
        <v>0</v>
      </c>
      <c r="O404" s="19">
        <v>0</v>
      </c>
      <c r="P404" s="15" t="s">
        <v>207</v>
      </c>
    </row>
    <row r="405" spans="1:16" s="10" customFormat="1" ht="25.5">
      <c r="A405" s="28">
        <f t="shared" si="7"/>
        <v>396</v>
      </c>
      <c r="B405" s="15" t="s">
        <v>114</v>
      </c>
      <c r="C405" s="144" t="s">
        <v>115</v>
      </c>
      <c r="D405" s="15" t="s">
        <v>151</v>
      </c>
      <c r="E405" s="15" t="s">
        <v>203</v>
      </c>
      <c r="F405" s="15" t="s">
        <v>19</v>
      </c>
      <c r="G405" s="14">
        <v>45292</v>
      </c>
      <c r="H405" s="15" t="s">
        <v>68</v>
      </c>
      <c r="I405" s="14">
        <v>45323</v>
      </c>
      <c r="J405" s="14">
        <v>45323</v>
      </c>
      <c r="K405" s="15" t="s">
        <v>204</v>
      </c>
      <c r="L405" s="19">
        <v>84000</v>
      </c>
      <c r="M405" s="19">
        <v>84000</v>
      </c>
      <c r="N405" s="19">
        <v>0</v>
      </c>
      <c r="O405" s="19">
        <v>0</v>
      </c>
      <c r="P405" s="15" t="s">
        <v>273</v>
      </c>
    </row>
    <row r="406" spans="1:16" s="10" customFormat="1" ht="25.5">
      <c r="A406" s="28">
        <f t="shared" si="7"/>
        <v>397</v>
      </c>
      <c r="B406" s="15" t="s">
        <v>17</v>
      </c>
      <c r="C406" s="144" t="s">
        <v>62</v>
      </c>
      <c r="D406" s="15" t="s">
        <v>151</v>
      </c>
      <c r="E406" s="15" t="s">
        <v>203</v>
      </c>
      <c r="F406" s="15" t="s">
        <v>19</v>
      </c>
      <c r="G406" s="14">
        <v>45292</v>
      </c>
      <c r="H406" s="15" t="s">
        <v>68</v>
      </c>
      <c r="I406" s="14">
        <v>45323</v>
      </c>
      <c r="J406" s="14">
        <v>45323</v>
      </c>
      <c r="K406" s="15" t="s">
        <v>204</v>
      </c>
      <c r="L406" s="19">
        <v>140000</v>
      </c>
      <c r="M406" s="19">
        <v>140000</v>
      </c>
      <c r="N406" s="19">
        <v>0</v>
      </c>
      <c r="O406" s="19">
        <v>0</v>
      </c>
      <c r="P406" s="15" t="s">
        <v>272</v>
      </c>
    </row>
    <row r="407" spans="1:16" s="10" customFormat="1" ht="25.5">
      <c r="A407" s="28">
        <f t="shared" si="7"/>
        <v>398</v>
      </c>
      <c r="B407" s="15" t="s">
        <v>24</v>
      </c>
      <c r="C407" s="144" t="s">
        <v>25</v>
      </c>
      <c r="D407" s="15" t="s">
        <v>151</v>
      </c>
      <c r="E407" s="15" t="s">
        <v>203</v>
      </c>
      <c r="F407" s="15" t="s">
        <v>19</v>
      </c>
      <c r="G407" s="14">
        <v>45292</v>
      </c>
      <c r="H407" s="15" t="s">
        <v>68</v>
      </c>
      <c r="I407" s="14">
        <v>45323</v>
      </c>
      <c r="J407" s="14">
        <v>45323</v>
      </c>
      <c r="K407" s="15" t="s">
        <v>204</v>
      </c>
      <c r="L407" s="19">
        <v>903270</v>
      </c>
      <c r="M407" s="19">
        <v>903270</v>
      </c>
      <c r="N407" s="19">
        <v>0</v>
      </c>
      <c r="O407" s="19">
        <v>0</v>
      </c>
      <c r="P407" s="15" t="s">
        <v>272</v>
      </c>
    </row>
    <row r="408" spans="1:16" s="10" customFormat="1" ht="25.5">
      <c r="A408" s="28">
        <f t="shared" si="7"/>
        <v>399</v>
      </c>
      <c r="B408" s="15" t="s">
        <v>45</v>
      </c>
      <c r="C408" s="144" t="s">
        <v>67</v>
      </c>
      <c r="D408" s="15" t="s">
        <v>151</v>
      </c>
      <c r="E408" s="15" t="s">
        <v>203</v>
      </c>
      <c r="F408" s="15" t="s">
        <v>19</v>
      </c>
      <c r="G408" s="14">
        <v>45292</v>
      </c>
      <c r="H408" s="15" t="s">
        <v>68</v>
      </c>
      <c r="I408" s="14">
        <v>45323</v>
      </c>
      <c r="J408" s="14">
        <v>45323</v>
      </c>
      <c r="K408" s="15" t="s">
        <v>204</v>
      </c>
      <c r="L408" s="19">
        <v>144000</v>
      </c>
      <c r="M408" s="19">
        <v>144000</v>
      </c>
      <c r="N408" s="19">
        <v>0</v>
      </c>
      <c r="O408" s="19">
        <v>0</v>
      </c>
      <c r="P408" s="15" t="s">
        <v>272</v>
      </c>
    </row>
    <row r="409" spans="1:16" s="10" customFormat="1" ht="25.5">
      <c r="A409" s="28">
        <f t="shared" si="7"/>
        <v>400</v>
      </c>
      <c r="B409" s="15" t="s">
        <v>139</v>
      </c>
      <c r="C409" s="144" t="s">
        <v>140</v>
      </c>
      <c r="D409" s="15" t="s">
        <v>151</v>
      </c>
      <c r="E409" s="15" t="s">
        <v>203</v>
      </c>
      <c r="F409" s="15" t="s">
        <v>19</v>
      </c>
      <c r="G409" s="14">
        <v>45292</v>
      </c>
      <c r="H409" s="15" t="s">
        <v>68</v>
      </c>
      <c r="I409" s="14">
        <v>45323</v>
      </c>
      <c r="J409" s="14">
        <v>45323</v>
      </c>
      <c r="K409" s="15" t="s">
        <v>204</v>
      </c>
      <c r="L409" s="19">
        <v>80000</v>
      </c>
      <c r="M409" s="19">
        <v>80000</v>
      </c>
      <c r="N409" s="19">
        <v>0</v>
      </c>
      <c r="O409" s="19">
        <v>0</v>
      </c>
      <c r="P409" s="15" t="s">
        <v>274</v>
      </c>
    </row>
    <row r="410" spans="1:16" s="10" customFormat="1" ht="25.5">
      <c r="A410" s="28">
        <f t="shared" si="7"/>
        <v>401</v>
      </c>
      <c r="B410" s="20" t="s">
        <v>54</v>
      </c>
      <c r="C410" s="143" t="s">
        <v>48</v>
      </c>
      <c r="D410" s="20" t="s">
        <v>152</v>
      </c>
      <c r="E410" s="20" t="s">
        <v>203</v>
      </c>
      <c r="F410" s="20" t="s">
        <v>19</v>
      </c>
      <c r="G410" s="29">
        <v>45292</v>
      </c>
      <c r="H410" s="20" t="s">
        <v>68</v>
      </c>
      <c r="I410" s="29">
        <v>45323</v>
      </c>
      <c r="J410" s="29">
        <v>45323</v>
      </c>
      <c r="K410" s="20" t="s">
        <v>204</v>
      </c>
      <c r="L410" s="21">
        <v>315000</v>
      </c>
      <c r="M410" s="21">
        <v>315000</v>
      </c>
      <c r="N410" s="21">
        <v>0</v>
      </c>
      <c r="O410" s="21">
        <v>0</v>
      </c>
      <c r="P410" s="20" t="s">
        <v>240</v>
      </c>
    </row>
    <row r="411" spans="1:16" s="10" customFormat="1" ht="25.5">
      <c r="A411" s="28">
        <f t="shared" si="7"/>
        <v>402</v>
      </c>
      <c r="B411" s="15" t="s">
        <v>69</v>
      </c>
      <c r="C411" s="144" t="s">
        <v>86</v>
      </c>
      <c r="D411" s="15" t="s">
        <v>152</v>
      </c>
      <c r="E411" s="15" t="s">
        <v>203</v>
      </c>
      <c r="F411" s="15" t="s">
        <v>28</v>
      </c>
      <c r="G411" s="14">
        <v>45292</v>
      </c>
      <c r="H411" s="15" t="s">
        <v>68</v>
      </c>
      <c r="I411" s="14">
        <v>45323</v>
      </c>
      <c r="J411" s="14">
        <v>45323</v>
      </c>
      <c r="K411" s="15" t="s">
        <v>204</v>
      </c>
      <c r="L411" s="19">
        <v>73011.600000000006</v>
      </c>
      <c r="M411" s="19">
        <v>73011.600000000006</v>
      </c>
      <c r="N411" s="19">
        <v>0</v>
      </c>
      <c r="O411" s="19">
        <v>0</v>
      </c>
      <c r="P411" s="15" t="s">
        <v>227</v>
      </c>
    </row>
    <row r="412" spans="1:16" s="10" customFormat="1" ht="25.5">
      <c r="A412" s="28">
        <f t="shared" si="7"/>
        <v>403</v>
      </c>
      <c r="B412" s="15" t="s">
        <v>59</v>
      </c>
      <c r="C412" s="144" t="s">
        <v>27</v>
      </c>
      <c r="D412" s="15" t="s">
        <v>152</v>
      </c>
      <c r="E412" s="15" t="s">
        <v>203</v>
      </c>
      <c r="F412" s="15" t="s">
        <v>20</v>
      </c>
      <c r="G412" s="14">
        <v>45292</v>
      </c>
      <c r="H412" s="15" t="s">
        <v>68</v>
      </c>
      <c r="I412" s="14">
        <v>45323</v>
      </c>
      <c r="J412" s="14">
        <v>45323</v>
      </c>
      <c r="K412" s="15" t="s">
        <v>204</v>
      </c>
      <c r="L412" s="19">
        <v>35394.660000000003</v>
      </c>
      <c r="M412" s="19">
        <v>35394.660000000003</v>
      </c>
      <c r="N412" s="19">
        <v>0</v>
      </c>
      <c r="O412" s="19">
        <v>0</v>
      </c>
      <c r="P412" s="15" t="s">
        <v>275</v>
      </c>
    </row>
    <row r="413" spans="1:16" s="10" customFormat="1" ht="25.5">
      <c r="A413" s="28">
        <f t="shared" si="7"/>
        <v>404</v>
      </c>
      <c r="B413" s="15" t="s">
        <v>52</v>
      </c>
      <c r="C413" s="144" t="s">
        <v>26</v>
      </c>
      <c r="D413" s="15" t="s">
        <v>152</v>
      </c>
      <c r="E413" s="15" t="s">
        <v>203</v>
      </c>
      <c r="F413" s="15" t="s">
        <v>19</v>
      </c>
      <c r="G413" s="14">
        <v>45292</v>
      </c>
      <c r="H413" s="15" t="s">
        <v>68</v>
      </c>
      <c r="I413" s="14">
        <v>45323</v>
      </c>
      <c r="J413" s="14">
        <v>45323</v>
      </c>
      <c r="K413" s="15" t="s">
        <v>204</v>
      </c>
      <c r="L413" s="19">
        <v>114977.4</v>
      </c>
      <c r="M413" s="19">
        <v>114977.4</v>
      </c>
      <c r="N413" s="19">
        <v>0</v>
      </c>
      <c r="O413" s="19">
        <v>0</v>
      </c>
      <c r="P413" s="15" t="s">
        <v>206</v>
      </c>
    </row>
    <row r="414" spans="1:16" s="10" customFormat="1" ht="25.5">
      <c r="A414" s="28">
        <f t="shared" si="7"/>
        <v>405</v>
      </c>
      <c r="B414" s="15" t="s">
        <v>38</v>
      </c>
      <c r="C414" s="144" t="s">
        <v>39</v>
      </c>
      <c r="D414" s="15" t="s">
        <v>152</v>
      </c>
      <c r="E414" s="15" t="s">
        <v>203</v>
      </c>
      <c r="F414" s="15" t="s">
        <v>19</v>
      </c>
      <c r="G414" s="14">
        <v>45292</v>
      </c>
      <c r="H414" s="15" t="s">
        <v>68</v>
      </c>
      <c r="I414" s="14">
        <v>45323</v>
      </c>
      <c r="J414" s="14">
        <v>45323</v>
      </c>
      <c r="K414" s="15" t="s">
        <v>204</v>
      </c>
      <c r="L414" s="19">
        <v>143880</v>
      </c>
      <c r="M414" s="19">
        <v>143880</v>
      </c>
      <c r="N414" s="19">
        <v>0</v>
      </c>
      <c r="O414" s="19">
        <v>0</v>
      </c>
      <c r="P414" s="15" t="s">
        <v>206</v>
      </c>
    </row>
    <row r="415" spans="1:16" s="10" customFormat="1" ht="25.5">
      <c r="A415" s="28">
        <f t="shared" si="7"/>
        <v>406</v>
      </c>
      <c r="B415" s="15" t="s">
        <v>41</v>
      </c>
      <c r="C415" s="144" t="s">
        <v>42</v>
      </c>
      <c r="D415" s="15" t="s">
        <v>152</v>
      </c>
      <c r="E415" s="15" t="s">
        <v>203</v>
      </c>
      <c r="F415" s="15" t="s">
        <v>19</v>
      </c>
      <c r="G415" s="14">
        <v>45292</v>
      </c>
      <c r="H415" s="15" t="s">
        <v>68</v>
      </c>
      <c r="I415" s="14">
        <v>45323</v>
      </c>
      <c r="J415" s="14">
        <v>45323</v>
      </c>
      <c r="K415" s="15" t="s">
        <v>204</v>
      </c>
      <c r="L415" s="19">
        <v>53964</v>
      </c>
      <c r="M415" s="19">
        <v>53964</v>
      </c>
      <c r="N415" s="19">
        <v>0</v>
      </c>
      <c r="O415" s="19">
        <v>0</v>
      </c>
      <c r="P415" s="15" t="s">
        <v>206</v>
      </c>
    </row>
    <row r="416" spans="1:16" s="10" customFormat="1" ht="25.5">
      <c r="A416" s="28">
        <f t="shared" si="7"/>
        <v>407</v>
      </c>
      <c r="B416" s="15" t="s">
        <v>141</v>
      </c>
      <c r="C416" s="144" t="s">
        <v>142</v>
      </c>
      <c r="D416" s="15" t="s">
        <v>152</v>
      </c>
      <c r="E416" s="15" t="s">
        <v>203</v>
      </c>
      <c r="F416" s="15" t="s">
        <v>104</v>
      </c>
      <c r="G416" s="14">
        <v>45383</v>
      </c>
      <c r="H416" s="15" t="s">
        <v>68</v>
      </c>
      <c r="I416" s="14">
        <v>45413</v>
      </c>
      <c r="J416" s="14">
        <v>45413</v>
      </c>
      <c r="K416" s="15" t="s">
        <v>204</v>
      </c>
      <c r="L416" s="19">
        <v>60000</v>
      </c>
      <c r="M416" s="19">
        <v>60000</v>
      </c>
      <c r="N416" s="19">
        <v>0</v>
      </c>
      <c r="O416" s="19">
        <v>0</v>
      </c>
      <c r="P416" s="15" t="s">
        <v>276</v>
      </c>
    </row>
    <row r="417" spans="1:16" s="10" customFormat="1" ht="25.5">
      <c r="A417" s="28">
        <f t="shared" si="7"/>
        <v>408</v>
      </c>
      <c r="B417" s="15" t="s">
        <v>36</v>
      </c>
      <c r="C417" s="144" t="s">
        <v>60</v>
      </c>
      <c r="D417" s="15" t="s">
        <v>152</v>
      </c>
      <c r="E417" s="15" t="s">
        <v>203</v>
      </c>
      <c r="F417" s="15" t="s">
        <v>19</v>
      </c>
      <c r="G417" s="14">
        <v>45292</v>
      </c>
      <c r="H417" s="15" t="s">
        <v>68</v>
      </c>
      <c r="I417" s="14">
        <v>45323</v>
      </c>
      <c r="J417" s="14">
        <v>45323</v>
      </c>
      <c r="K417" s="15" t="s">
        <v>204</v>
      </c>
      <c r="L417" s="19">
        <v>792000</v>
      </c>
      <c r="M417" s="19">
        <v>792000</v>
      </c>
      <c r="N417" s="19">
        <v>0</v>
      </c>
      <c r="O417" s="19">
        <v>0</v>
      </c>
      <c r="P417" s="15" t="s">
        <v>227</v>
      </c>
    </row>
    <row r="418" spans="1:16" s="10" customFormat="1" ht="25.5">
      <c r="A418" s="28">
        <f t="shared" si="7"/>
        <v>409</v>
      </c>
      <c r="B418" s="15" t="s">
        <v>33</v>
      </c>
      <c r="C418" s="144" t="s">
        <v>65</v>
      </c>
      <c r="D418" s="15" t="s">
        <v>152</v>
      </c>
      <c r="E418" s="15" t="s">
        <v>203</v>
      </c>
      <c r="F418" s="15" t="s">
        <v>19</v>
      </c>
      <c r="G418" s="14">
        <v>45292</v>
      </c>
      <c r="H418" s="15" t="s">
        <v>68</v>
      </c>
      <c r="I418" s="14">
        <v>45323</v>
      </c>
      <c r="J418" s="14">
        <v>45323</v>
      </c>
      <c r="K418" s="15" t="s">
        <v>204</v>
      </c>
      <c r="L418" s="19">
        <v>46872.34</v>
      </c>
      <c r="M418" s="19">
        <v>46872.34</v>
      </c>
      <c r="N418" s="19">
        <v>0</v>
      </c>
      <c r="O418" s="19">
        <v>0</v>
      </c>
      <c r="P418" s="15" t="s">
        <v>227</v>
      </c>
    </row>
    <row r="419" spans="1:16" s="10" customFormat="1" ht="25.5">
      <c r="A419" s="28">
        <f t="shared" si="7"/>
        <v>410</v>
      </c>
      <c r="B419" s="15" t="s">
        <v>143</v>
      </c>
      <c r="C419" s="144" t="s">
        <v>144</v>
      </c>
      <c r="D419" s="15" t="s">
        <v>152</v>
      </c>
      <c r="E419" s="15" t="s">
        <v>203</v>
      </c>
      <c r="F419" s="15" t="s">
        <v>19</v>
      </c>
      <c r="G419" s="14">
        <v>45383</v>
      </c>
      <c r="H419" s="15" t="s">
        <v>68</v>
      </c>
      <c r="I419" s="14">
        <v>45413</v>
      </c>
      <c r="J419" s="14">
        <v>45047</v>
      </c>
      <c r="K419" s="15" t="s">
        <v>204</v>
      </c>
      <c r="L419" s="19">
        <v>17400</v>
      </c>
      <c r="M419" s="19">
        <v>17400</v>
      </c>
      <c r="N419" s="19">
        <v>0</v>
      </c>
      <c r="O419" s="19">
        <v>0</v>
      </c>
      <c r="P419" s="15" t="s">
        <v>277</v>
      </c>
    </row>
    <row r="420" spans="1:16" s="10" customFormat="1" ht="25.5">
      <c r="A420" s="28">
        <f t="shared" si="7"/>
        <v>411</v>
      </c>
      <c r="B420" s="15" t="s">
        <v>17</v>
      </c>
      <c r="C420" s="144" t="s">
        <v>62</v>
      </c>
      <c r="D420" s="15" t="s">
        <v>152</v>
      </c>
      <c r="E420" s="15" t="s">
        <v>203</v>
      </c>
      <c r="F420" s="15" t="s">
        <v>19</v>
      </c>
      <c r="G420" s="14">
        <v>45383</v>
      </c>
      <c r="H420" s="15" t="s">
        <v>68</v>
      </c>
      <c r="I420" s="14">
        <v>45413</v>
      </c>
      <c r="J420" s="14">
        <v>45047</v>
      </c>
      <c r="K420" s="15" t="s">
        <v>204</v>
      </c>
      <c r="L420" s="19">
        <v>127500</v>
      </c>
      <c r="M420" s="19">
        <v>127500</v>
      </c>
      <c r="N420" s="19">
        <v>0</v>
      </c>
      <c r="O420" s="19">
        <v>0</v>
      </c>
      <c r="P420" s="15" t="s">
        <v>277</v>
      </c>
    </row>
    <row r="421" spans="1:16" s="10" customFormat="1" ht="38.25">
      <c r="A421" s="28">
        <f t="shared" si="7"/>
        <v>412</v>
      </c>
      <c r="B421" s="15" t="s">
        <v>101</v>
      </c>
      <c r="C421" s="144" t="s">
        <v>102</v>
      </c>
      <c r="D421" s="15" t="s">
        <v>152</v>
      </c>
      <c r="E421" s="15" t="s">
        <v>203</v>
      </c>
      <c r="F421" s="15" t="s">
        <v>19</v>
      </c>
      <c r="G421" s="14">
        <v>45383</v>
      </c>
      <c r="H421" s="15" t="s">
        <v>68</v>
      </c>
      <c r="I421" s="14">
        <v>45413</v>
      </c>
      <c r="J421" s="14">
        <v>45047</v>
      </c>
      <c r="K421" s="15" t="s">
        <v>204</v>
      </c>
      <c r="L421" s="19">
        <v>20000</v>
      </c>
      <c r="M421" s="19">
        <v>20000</v>
      </c>
      <c r="N421" s="19">
        <v>0</v>
      </c>
      <c r="O421" s="19">
        <v>0</v>
      </c>
      <c r="P421" s="15" t="s">
        <v>277</v>
      </c>
    </row>
    <row r="422" spans="1:16" s="10" customFormat="1" ht="25.5">
      <c r="A422" s="28">
        <f t="shared" si="7"/>
        <v>413</v>
      </c>
      <c r="B422" s="15" t="s">
        <v>130</v>
      </c>
      <c r="C422" s="144" t="s">
        <v>131</v>
      </c>
      <c r="D422" s="15" t="s">
        <v>152</v>
      </c>
      <c r="E422" s="15" t="s">
        <v>203</v>
      </c>
      <c r="F422" s="15" t="s">
        <v>19</v>
      </c>
      <c r="G422" s="14">
        <v>45292</v>
      </c>
      <c r="H422" s="15" t="s">
        <v>68</v>
      </c>
      <c r="I422" s="14">
        <v>45323</v>
      </c>
      <c r="J422" s="14">
        <v>45323</v>
      </c>
      <c r="K422" s="15" t="s">
        <v>204</v>
      </c>
      <c r="L422" s="19">
        <v>120000</v>
      </c>
      <c r="M422" s="19">
        <v>120000</v>
      </c>
      <c r="N422" s="19">
        <v>0</v>
      </c>
      <c r="O422" s="19">
        <v>0</v>
      </c>
      <c r="P422" s="15" t="s">
        <v>227</v>
      </c>
    </row>
    <row r="423" spans="1:16" s="10" customFormat="1" ht="25.5">
      <c r="A423" s="28">
        <f t="shared" si="7"/>
        <v>414</v>
      </c>
      <c r="B423" s="15" t="s">
        <v>24</v>
      </c>
      <c r="C423" s="144" t="s">
        <v>25</v>
      </c>
      <c r="D423" s="15" t="s">
        <v>152</v>
      </c>
      <c r="E423" s="15" t="s">
        <v>203</v>
      </c>
      <c r="F423" s="15" t="s">
        <v>19</v>
      </c>
      <c r="G423" s="14">
        <v>45474</v>
      </c>
      <c r="H423" s="15" t="s">
        <v>68</v>
      </c>
      <c r="I423" s="14">
        <v>45505</v>
      </c>
      <c r="J423" s="14">
        <v>45505</v>
      </c>
      <c r="K423" s="15" t="s">
        <v>204</v>
      </c>
      <c r="L423" s="19">
        <v>80000</v>
      </c>
      <c r="M423" s="19">
        <v>80000</v>
      </c>
      <c r="N423" s="19">
        <v>0</v>
      </c>
      <c r="O423" s="19">
        <v>0</v>
      </c>
      <c r="P423" s="15" t="s">
        <v>278</v>
      </c>
    </row>
    <row r="424" spans="1:16" s="10" customFormat="1" ht="25.5">
      <c r="A424" s="28">
        <f t="shared" si="7"/>
        <v>415</v>
      </c>
      <c r="B424" s="39" t="s">
        <v>132</v>
      </c>
      <c r="C424" s="148" t="s">
        <v>133</v>
      </c>
      <c r="D424" s="39" t="s">
        <v>153</v>
      </c>
      <c r="E424" s="20" t="s">
        <v>203</v>
      </c>
      <c r="F424" s="39" t="s">
        <v>19</v>
      </c>
      <c r="G424" s="29">
        <v>45292</v>
      </c>
      <c r="H424" s="20" t="s">
        <v>68</v>
      </c>
      <c r="I424" s="29">
        <v>45323</v>
      </c>
      <c r="J424" s="29">
        <v>45323</v>
      </c>
      <c r="K424" s="20" t="s">
        <v>204</v>
      </c>
      <c r="L424" s="102">
        <v>26230</v>
      </c>
      <c r="M424" s="102">
        <v>26230</v>
      </c>
      <c r="N424" s="102">
        <v>0</v>
      </c>
      <c r="O424" s="102">
        <v>0</v>
      </c>
      <c r="P424" s="39" t="s">
        <v>279</v>
      </c>
    </row>
    <row r="425" spans="1:16" s="9" customFormat="1" ht="25.5">
      <c r="A425" s="28">
        <f t="shared" si="7"/>
        <v>416</v>
      </c>
      <c r="B425" s="24" t="s">
        <v>54</v>
      </c>
      <c r="C425" s="149" t="s">
        <v>48</v>
      </c>
      <c r="D425" s="24" t="s">
        <v>153</v>
      </c>
      <c r="E425" s="15" t="s">
        <v>203</v>
      </c>
      <c r="F425" s="24" t="s">
        <v>19</v>
      </c>
      <c r="G425" s="14">
        <v>45292</v>
      </c>
      <c r="H425" s="15" t="s">
        <v>68</v>
      </c>
      <c r="I425" s="14">
        <v>45323</v>
      </c>
      <c r="J425" s="14">
        <v>45323</v>
      </c>
      <c r="K425" s="15" t="s">
        <v>204</v>
      </c>
      <c r="L425" s="56">
        <v>524166</v>
      </c>
      <c r="M425" s="56">
        <v>524166</v>
      </c>
      <c r="N425" s="56">
        <v>0</v>
      </c>
      <c r="O425" s="56">
        <v>0</v>
      </c>
      <c r="P425" s="24" t="s">
        <v>279</v>
      </c>
    </row>
    <row r="426" spans="1:16" s="9" customFormat="1" ht="25.5">
      <c r="A426" s="28">
        <f t="shared" si="7"/>
        <v>417</v>
      </c>
      <c r="B426" s="24" t="s">
        <v>69</v>
      </c>
      <c r="C426" s="149" t="s">
        <v>86</v>
      </c>
      <c r="D426" s="24" t="s">
        <v>153</v>
      </c>
      <c r="E426" s="15" t="s">
        <v>203</v>
      </c>
      <c r="F426" s="24" t="s">
        <v>20</v>
      </c>
      <c r="G426" s="14">
        <v>45292</v>
      </c>
      <c r="H426" s="15" t="s">
        <v>68</v>
      </c>
      <c r="I426" s="14">
        <v>45323</v>
      </c>
      <c r="J426" s="14">
        <v>45323</v>
      </c>
      <c r="K426" s="15" t="s">
        <v>204</v>
      </c>
      <c r="L426" s="56">
        <v>121560</v>
      </c>
      <c r="M426" s="56">
        <v>121560</v>
      </c>
      <c r="N426" s="56">
        <v>0</v>
      </c>
      <c r="O426" s="56">
        <v>0</v>
      </c>
      <c r="P426" s="24" t="s">
        <v>228</v>
      </c>
    </row>
    <row r="427" spans="1:16" s="9" customFormat="1" ht="25.5">
      <c r="A427" s="28">
        <f t="shared" si="7"/>
        <v>418</v>
      </c>
      <c r="B427" s="24" t="s">
        <v>69</v>
      </c>
      <c r="C427" s="149" t="s">
        <v>86</v>
      </c>
      <c r="D427" s="24" t="s">
        <v>153</v>
      </c>
      <c r="E427" s="15" t="s">
        <v>203</v>
      </c>
      <c r="F427" s="24" t="s">
        <v>19</v>
      </c>
      <c r="G427" s="14">
        <v>45292</v>
      </c>
      <c r="H427" s="15" t="s">
        <v>68</v>
      </c>
      <c r="I427" s="14">
        <v>45323</v>
      </c>
      <c r="J427" s="14">
        <v>45323</v>
      </c>
      <c r="K427" s="15" t="s">
        <v>204</v>
      </c>
      <c r="L427" s="56">
        <v>58200</v>
      </c>
      <c r="M427" s="56">
        <v>58200</v>
      </c>
      <c r="N427" s="56">
        <v>0</v>
      </c>
      <c r="O427" s="56">
        <v>0</v>
      </c>
      <c r="P427" s="24" t="s">
        <v>228</v>
      </c>
    </row>
    <row r="428" spans="1:16" s="9" customFormat="1" ht="25.5">
      <c r="A428" s="28">
        <f t="shared" si="7"/>
        <v>419</v>
      </c>
      <c r="B428" s="24" t="s">
        <v>59</v>
      </c>
      <c r="C428" s="149" t="s">
        <v>27</v>
      </c>
      <c r="D428" s="24" t="s">
        <v>153</v>
      </c>
      <c r="E428" s="15" t="s">
        <v>203</v>
      </c>
      <c r="F428" s="24" t="s">
        <v>20</v>
      </c>
      <c r="G428" s="14">
        <v>45383</v>
      </c>
      <c r="H428" s="15" t="s">
        <v>68</v>
      </c>
      <c r="I428" s="14">
        <v>45413</v>
      </c>
      <c r="J428" s="14">
        <v>45047</v>
      </c>
      <c r="K428" s="15" t="s">
        <v>204</v>
      </c>
      <c r="L428" s="56">
        <v>163906</v>
      </c>
      <c r="M428" s="56">
        <v>163906</v>
      </c>
      <c r="N428" s="56">
        <v>0</v>
      </c>
      <c r="O428" s="56">
        <v>0</v>
      </c>
      <c r="P428" s="24" t="s">
        <v>234</v>
      </c>
    </row>
    <row r="429" spans="1:16" s="9" customFormat="1" ht="25.5">
      <c r="A429" s="28">
        <f t="shared" si="7"/>
        <v>420</v>
      </c>
      <c r="B429" s="24" t="s">
        <v>59</v>
      </c>
      <c r="C429" s="149" t="s">
        <v>27</v>
      </c>
      <c r="D429" s="24" t="s">
        <v>153</v>
      </c>
      <c r="E429" s="15" t="s">
        <v>203</v>
      </c>
      <c r="F429" s="24" t="s">
        <v>19</v>
      </c>
      <c r="G429" s="14">
        <v>45292</v>
      </c>
      <c r="H429" s="15" t="s">
        <v>68</v>
      </c>
      <c r="I429" s="14">
        <v>45323</v>
      </c>
      <c r="J429" s="14">
        <v>45323</v>
      </c>
      <c r="K429" s="15" t="s">
        <v>204</v>
      </c>
      <c r="L429" s="56">
        <v>179520</v>
      </c>
      <c r="M429" s="56">
        <v>179520</v>
      </c>
      <c r="N429" s="56">
        <v>0</v>
      </c>
      <c r="O429" s="56">
        <v>0</v>
      </c>
      <c r="P429" s="24" t="s">
        <v>279</v>
      </c>
    </row>
    <row r="430" spans="1:16" s="9" customFormat="1" ht="25.5">
      <c r="A430" s="28">
        <f t="shared" ref="A430:A490" si="8">A429+1</f>
        <v>421</v>
      </c>
      <c r="B430" s="24" t="s">
        <v>55</v>
      </c>
      <c r="C430" s="149" t="s">
        <v>66</v>
      </c>
      <c r="D430" s="24" t="s">
        <v>153</v>
      </c>
      <c r="E430" s="15" t="s">
        <v>203</v>
      </c>
      <c r="F430" s="24" t="s">
        <v>19</v>
      </c>
      <c r="G430" s="23">
        <v>45474</v>
      </c>
      <c r="H430" s="24" t="s">
        <v>68</v>
      </c>
      <c r="I430" s="23">
        <v>45505</v>
      </c>
      <c r="J430" s="23">
        <v>45505</v>
      </c>
      <c r="K430" s="15" t="s">
        <v>204</v>
      </c>
      <c r="L430" s="56">
        <v>45000</v>
      </c>
      <c r="M430" s="56">
        <v>45000</v>
      </c>
      <c r="N430" s="56">
        <v>0</v>
      </c>
      <c r="O430" s="56">
        <v>0</v>
      </c>
      <c r="P430" s="24" t="s">
        <v>262</v>
      </c>
    </row>
    <row r="431" spans="1:16" s="9" customFormat="1" ht="25.5">
      <c r="A431" s="28">
        <f t="shared" si="8"/>
        <v>422</v>
      </c>
      <c r="B431" s="24" t="s">
        <v>31</v>
      </c>
      <c r="C431" s="149" t="s">
        <v>98</v>
      </c>
      <c r="D431" s="24" t="s">
        <v>153</v>
      </c>
      <c r="E431" s="15" t="s">
        <v>203</v>
      </c>
      <c r="F431" s="24" t="s">
        <v>19</v>
      </c>
      <c r="G431" s="23">
        <v>45566</v>
      </c>
      <c r="H431" s="24" t="s">
        <v>68</v>
      </c>
      <c r="I431" s="23">
        <v>45597</v>
      </c>
      <c r="J431" s="23">
        <v>45597</v>
      </c>
      <c r="K431" s="15" t="s">
        <v>204</v>
      </c>
      <c r="L431" s="56">
        <v>28970</v>
      </c>
      <c r="M431" s="56">
        <v>28970</v>
      </c>
      <c r="N431" s="56">
        <v>0</v>
      </c>
      <c r="O431" s="56">
        <v>0</v>
      </c>
      <c r="P431" s="24" t="s">
        <v>254</v>
      </c>
    </row>
    <row r="432" spans="1:16" s="9" customFormat="1" ht="25.5">
      <c r="A432" s="28">
        <f t="shared" si="8"/>
        <v>423</v>
      </c>
      <c r="B432" s="24" t="s">
        <v>99</v>
      </c>
      <c r="C432" s="149" t="s">
        <v>100</v>
      </c>
      <c r="D432" s="24" t="s">
        <v>153</v>
      </c>
      <c r="E432" s="15" t="s">
        <v>203</v>
      </c>
      <c r="F432" s="24" t="s">
        <v>19</v>
      </c>
      <c r="G432" s="14">
        <v>45292</v>
      </c>
      <c r="H432" s="15" t="s">
        <v>68</v>
      </c>
      <c r="I432" s="14">
        <v>45323</v>
      </c>
      <c r="J432" s="14">
        <v>45323</v>
      </c>
      <c r="K432" s="15" t="s">
        <v>204</v>
      </c>
      <c r="L432" s="56">
        <v>110520</v>
      </c>
      <c r="M432" s="56">
        <v>110520</v>
      </c>
      <c r="N432" s="56">
        <v>0</v>
      </c>
      <c r="O432" s="56">
        <v>0</v>
      </c>
      <c r="P432" s="24" t="s">
        <v>270</v>
      </c>
    </row>
    <row r="433" spans="1:16" s="9" customFormat="1" ht="25.5">
      <c r="A433" s="28">
        <f t="shared" si="8"/>
        <v>424</v>
      </c>
      <c r="B433" s="24" t="s">
        <v>38</v>
      </c>
      <c r="C433" s="149" t="s">
        <v>39</v>
      </c>
      <c r="D433" s="24" t="s">
        <v>153</v>
      </c>
      <c r="E433" s="15" t="s">
        <v>203</v>
      </c>
      <c r="F433" s="24" t="s">
        <v>19</v>
      </c>
      <c r="G433" s="14">
        <v>45292</v>
      </c>
      <c r="H433" s="15" t="s">
        <v>68</v>
      </c>
      <c r="I433" s="14">
        <v>45323</v>
      </c>
      <c r="J433" s="14">
        <v>45323</v>
      </c>
      <c r="K433" s="15" t="s">
        <v>204</v>
      </c>
      <c r="L433" s="56">
        <v>288000</v>
      </c>
      <c r="M433" s="56">
        <v>288000</v>
      </c>
      <c r="N433" s="56">
        <v>0</v>
      </c>
      <c r="O433" s="56">
        <v>0</v>
      </c>
      <c r="P433" s="24" t="s">
        <v>279</v>
      </c>
    </row>
    <row r="434" spans="1:16" s="9" customFormat="1" ht="30.75" customHeight="1">
      <c r="A434" s="28">
        <f t="shared" si="8"/>
        <v>425</v>
      </c>
      <c r="B434" s="24" t="s">
        <v>36</v>
      </c>
      <c r="C434" s="149" t="s">
        <v>60</v>
      </c>
      <c r="D434" s="24" t="s">
        <v>153</v>
      </c>
      <c r="E434" s="15" t="s">
        <v>203</v>
      </c>
      <c r="F434" s="24" t="s">
        <v>19</v>
      </c>
      <c r="G434" s="14">
        <v>45292</v>
      </c>
      <c r="H434" s="15" t="s">
        <v>68</v>
      </c>
      <c r="I434" s="14">
        <v>45323</v>
      </c>
      <c r="J434" s="14">
        <v>45323</v>
      </c>
      <c r="K434" s="15" t="s">
        <v>204</v>
      </c>
      <c r="L434" s="56">
        <v>50375</v>
      </c>
      <c r="M434" s="56">
        <v>50375</v>
      </c>
      <c r="N434" s="56">
        <v>0</v>
      </c>
      <c r="O434" s="56">
        <v>0</v>
      </c>
      <c r="P434" s="24" t="s">
        <v>222</v>
      </c>
    </row>
    <row r="435" spans="1:16" s="9" customFormat="1" ht="30" customHeight="1">
      <c r="A435" s="28">
        <f t="shared" si="8"/>
        <v>426</v>
      </c>
      <c r="B435" s="24" t="s">
        <v>33</v>
      </c>
      <c r="C435" s="149" t="s">
        <v>65</v>
      </c>
      <c r="D435" s="24" t="s">
        <v>153</v>
      </c>
      <c r="E435" s="15" t="s">
        <v>203</v>
      </c>
      <c r="F435" s="24" t="s">
        <v>19</v>
      </c>
      <c r="G435" s="14">
        <v>45383</v>
      </c>
      <c r="H435" s="15" t="s">
        <v>68</v>
      </c>
      <c r="I435" s="14">
        <v>45413</v>
      </c>
      <c r="J435" s="14">
        <v>45047</v>
      </c>
      <c r="K435" s="15" t="s">
        <v>204</v>
      </c>
      <c r="L435" s="56">
        <v>31100</v>
      </c>
      <c r="M435" s="56">
        <v>31100</v>
      </c>
      <c r="N435" s="56">
        <v>0</v>
      </c>
      <c r="O435" s="56">
        <v>0</v>
      </c>
      <c r="P435" s="24" t="s">
        <v>280</v>
      </c>
    </row>
    <row r="436" spans="1:16" s="9" customFormat="1" ht="30.75" customHeight="1">
      <c r="A436" s="28">
        <f t="shared" si="8"/>
        <v>427</v>
      </c>
      <c r="B436" s="24" t="s">
        <v>57</v>
      </c>
      <c r="C436" s="149" t="s">
        <v>61</v>
      </c>
      <c r="D436" s="24" t="s">
        <v>153</v>
      </c>
      <c r="E436" s="15" t="s">
        <v>203</v>
      </c>
      <c r="F436" s="24" t="s">
        <v>19</v>
      </c>
      <c r="G436" s="14">
        <v>45383</v>
      </c>
      <c r="H436" s="15" t="s">
        <v>68</v>
      </c>
      <c r="I436" s="14">
        <v>45413</v>
      </c>
      <c r="J436" s="14">
        <v>45047</v>
      </c>
      <c r="K436" s="15" t="s">
        <v>204</v>
      </c>
      <c r="L436" s="56">
        <v>175318</v>
      </c>
      <c r="M436" s="56">
        <v>175318</v>
      </c>
      <c r="N436" s="56">
        <v>0</v>
      </c>
      <c r="O436" s="56">
        <v>0</v>
      </c>
      <c r="P436" s="24" t="s">
        <v>281</v>
      </c>
    </row>
    <row r="437" spans="1:16" s="9" customFormat="1" ht="30.75" customHeight="1">
      <c r="A437" s="28">
        <f t="shared" si="8"/>
        <v>428</v>
      </c>
      <c r="B437" s="24" t="s">
        <v>17</v>
      </c>
      <c r="C437" s="149" t="s">
        <v>62</v>
      </c>
      <c r="D437" s="24" t="s">
        <v>153</v>
      </c>
      <c r="E437" s="15" t="s">
        <v>203</v>
      </c>
      <c r="F437" s="24" t="s">
        <v>19</v>
      </c>
      <c r="G437" s="14">
        <v>45292</v>
      </c>
      <c r="H437" s="15" t="s">
        <v>68</v>
      </c>
      <c r="I437" s="14">
        <v>45323</v>
      </c>
      <c r="J437" s="14">
        <v>45323</v>
      </c>
      <c r="K437" s="15" t="s">
        <v>204</v>
      </c>
      <c r="L437" s="56">
        <v>414062</v>
      </c>
      <c r="M437" s="56">
        <v>414062</v>
      </c>
      <c r="N437" s="56">
        <v>0</v>
      </c>
      <c r="O437" s="56">
        <v>0</v>
      </c>
      <c r="P437" s="24" t="s">
        <v>228</v>
      </c>
    </row>
    <row r="438" spans="1:16" s="9" customFormat="1" ht="32.25" customHeight="1">
      <c r="A438" s="28">
        <f t="shared" si="8"/>
        <v>429</v>
      </c>
      <c r="B438" s="24" t="s">
        <v>24</v>
      </c>
      <c r="C438" s="149" t="s">
        <v>25</v>
      </c>
      <c r="D438" s="24" t="s">
        <v>153</v>
      </c>
      <c r="E438" s="15" t="s">
        <v>203</v>
      </c>
      <c r="F438" s="24" t="s">
        <v>19</v>
      </c>
      <c r="G438" s="14">
        <v>45292</v>
      </c>
      <c r="H438" s="15" t="s">
        <v>68</v>
      </c>
      <c r="I438" s="14">
        <v>45323</v>
      </c>
      <c r="J438" s="14">
        <v>45323</v>
      </c>
      <c r="K438" s="15" t="s">
        <v>204</v>
      </c>
      <c r="L438" s="56">
        <v>583073</v>
      </c>
      <c r="M438" s="56">
        <v>583073</v>
      </c>
      <c r="N438" s="56">
        <v>0</v>
      </c>
      <c r="O438" s="56">
        <v>0</v>
      </c>
      <c r="P438" s="24" t="s">
        <v>279</v>
      </c>
    </row>
    <row r="439" spans="1:16" s="10" customFormat="1" ht="27.75" customHeight="1">
      <c r="A439" s="28">
        <f t="shared" si="8"/>
        <v>430</v>
      </c>
      <c r="B439" s="20" t="s">
        <v>59</v>
      </c>
      <c r="C439" s="143" t="s">
        <v>27</v>
      </c>
      <c r="D439" s="20" t="s">
        <v>154</v>
      </c>
      <c r="E439" s="20" t="s">
        <v>203</v>
      </c>
      <c r="F439" s="20" t="s">
        <v>19</v>
      </c>
      <c r="G439" s="29">
        <v>45292</v>
      </c>
      <c r="H439" s="20" t="s">
        <v>68</v>
      </c>
      <c r="I439" s="29">
        <v>45323</v>
      </c>
      <c r="J439" s="29">
        <v>45323</v>
      </c>
      <c r="K439" s="20" t="s">
        <v>204</v>
      </c>
      <c r="L439" s="21">
        <v>39810</v>
      </c>
      <c r="M439" s="21">
        <v>39810</v>
      </c>
      <c r="N439" s="21">
        <v>0</v>
      </c>
      <c r="O439" s="21">
        <v>0</v>
      </c>
      <c r="P439" s="20" t="s">
        <v>206</v>
      </c>
    </row>
    <row r="440" spans="1:16" s="10" customFormat="1" ht="28.5" customHeight="1">
      <c r="A440" s="28">
        <f t="shared" si="8"/>
        <v>431</v>
      </c>
      <c r="B440" s="15" t="s">
        <v>59</v>
      </c>
      <c r="C440" s="144" t="s">
        <v>27</v>
      </c>
      <c r="D440" s="15" t="s">
        <v>154</v>
      </c>
      <c r="E440" s="15" t="s">
        <v>203</v>
      </c>
      <c r="F440" s="15" t="s">
        <v>19</v>
      </c>
      <c r="G440" s="14">
        <v>45292</v>
      </c>
      <c r="H440" s="15" t="s">
        <v>68</v>
      </c>
      <c r="I440" s="14">
        <v>45323</v>
      </c>
      <c r="J440" s="14">
        <v>45323</v>
      </c>
      <c r="K440" s="15" t="s">
        <v>204</v>
      </c>
      <c r="L440" s="19">
        <v>24484</v>
      </c>
      <c r="M440" s="19">
        <v>24484</v>
      </c>
      <c r="N440" s="19">
        <v>0</v>
      </c>
      <c r="O440" s="19">
        <v>0</v>
      </c>
      <c r="P440" s="15" t="s">
        <v>206</v>
      </c>
    </row>
    <row r="441" spans="1:16" s="10" customFormat="1" ht="28.5" customHeight="1">
      <c r="A441" s="28">
        <f t="shared" si="8"/>
        <v>432</v>
      </c>
      <c r="B441" s="15" t="s">
        <v>52</v>
      </c>
      <c r="C441" s="144" t="s">
        <v>26</v>
      </c>
      <c r="D441" s="15" t="s">
        <v>154</v>
      </c>
      <c r="E441" s="15" t="s">
        <v>203</v>
      </c>
      <c r="F441" s="15" t="s">
        <v>19</v>
      </c>
      <c r="G441" s="14">
        <v>45292</v>
      </c>
      <c r="H441" s="15" t="s">
        <v>68</v>
      </c>
      <c r="I441" s="14">
        <v>45323</v>
      </c>
      <c r="J441" s="14">
        <v>45323</v>
      </c>
      <c r="K441" s="15" t="s">
        <v>204</v>
      </c>
      <c r="L441" s="19">
        <v>83860</v>
      </c>
      <c r="M441" s="19">
        <v>83860</v>
      </c>
      <c r="N441" s="19">
        <v>0</v>
      </c>
      <c r="O441" s="19">
        <v>0</v>
      </c>
      <c r="P441" s="15" t="s">
        <v>206</v>
      </c>
    </row>
    <row r="442" spans="1:16" s="10" customFormat="1" ht="28.5" customHeight="1">
      <c r="A442" s="28">
        <f t="shared" si="8"/>
        <v>433</v>
      </c>
      <c r="B442" s="15" t="s">
        <v>38</v>
      </c>
      <c r="C442" s="144" t="s">
        <v>39</v>
      </c>
      <c r="D442" s="15" t="s">
        <v>154</v>
      </c>
      <c r="E442" s="15" t="s">
        <v>203</v>
      </c>
      <c r="F442" s="15" t="s">
        <v>19</v>
      </c>
      <c r="G442" s="14">
        <v>45292</v>
      </c>
      <c r="H442" s="15" t="s">
        <v>68</v>
      </c>
      <c r="I442" s="14">
        <v>45323</v>
      </c>
      <c r="J442" s="14">
        <v>45323</v>
      </c>
      <c r="K442" s="15" t="s">
        <v>204</v>
      </c>
      <c r="L442" s="19">
        <v>230700</v>
      </c>
      <c r="M442" s="19">
        <v>230700</v>
      </c>
      <c r="N442" s="19">
        <v>0</v>
      </c>
      <c r="O442" s="19">
        <v>0</v>
      </c>
      <c r="P442" s="15" t="s">
        <v>206</v>
      </c>
    </row>
    <row r="443" spans="1:16" s="10" customFormat="1" ht="25.5">
      <c r="A443" s="28">
        <f t="shared" si="8"/>
        <v>434</v>
      </c>
      <c r="B443" s="15" t="s">
        <v>36</v>
      </c>
      <c r="C443" s="144" t="s">
        <v>60</v>
      </c>
      <c r="D443" s="15" t="s">
        <v>154</v>
      </c>
      <c r="E443" s="15" t="s">
        <v>203</v>
      </c>
      <c r="F443" s="15" t="s">
        <v>19</v>
      </c>
      <c r="G443" s="15" t="s">
        <v>68</v>
      </c>
      <c r="H443" s="15" t="s">
        <v>68</v>
      </c>
      <c r="I443" s="14">
        <v>45505</v>
      </c>
      <c r="J443" s="14">
        <v>45505</v>
      </c>
      <c r="K443" s="15" t="s">
        <v>204</v>
      </c>
      <c r="L443" s="19">
        <v>140000</v>
      </c>
      <c r="M443" s="19">
        <v>140000</v>
      </c>
      <c r="N443" s="19">
        <v>0</v>
      </c>
      <c r="O443" s="19">
        <v>0</v>
      </c>
      <c r="P443" s="15" t="s">
        <v>282</v>
      </c>
    </row>
    <row r="444" spans="1:16" s="10" customFormat="1" ht="25.5">
      <c r="A444" s="28">
        <f t="shared" si="8"/>
        <v>435</v>
      </c>
      <c r="B444" s="15" t="s">
        <v>36</v>
      </c>
      <c r="C444" s="144" t="s">
        <v>60</v>
      </c>
      <c r="D444" s="15" t="s">
        <v>154</v>
      </c>
      <c r="E444" s="15" t="s">
        <v>203</v>
      </c>
      <c r="F444" s="15" t="s">
        <v>19</v>
      </c>
      <c r="G444" s="14">
        <v>45383</v>
      </c>
      <c r="H444" s="15" t="s">
        <v>68</v>
      </c>
      <c r="I444" s="14">
        <v>45413</v>
      </c>
      <c r="J444" s="14">
        <v>45413</v>
      </c>
      <c r="K444" s="15" t="s">
        <v>204</v>
      </c>
      <c r="L444" s="19">
        <v>90000</v>
      </c>
      <c r="M444" s="19">
        <v>90000</v>
      </c>
      <c r="N444" s="19">
        <v>0</v>
      </c>
      <c r="O444" s="19">
        <v>0</v>
      </c>
      <c r="P444" s="15" t="s">
        <v>233</v>
      </c>
    </row>
    <row r="445" spans="1:16" s="10" customFormat="1" ht="25.5">
      <c r="A445" s="28">
        <f t="shared" si="8"/>
        <v>436</v>
      </c>
      <c r="B445" s="15" t="s">
        <v>17</v>
      </c>
      <c r="C445" s="144" t="s">
        <v>62</v>
      </c>
      <c r="D445" s="15" t="s">
        <v>154</v>
      </c>
      <c r="E445" s="15" t="s">
        <v>203</v>
      </c>
      <c r="F445" s="15" t="s">
        <v>19</v>
      </c>
      <c r="G445" s="14">
        <v>45292</v>
      </c>
      <c r="H445" s="15" t="s">
        <v>68</v>
      </c>
      <c r="I445" s="14">
        <v>45323</v>
      </c>
      <c r="J445" s="14">
        <v>45323</v>
      </c>
      <c r="K445" s="15" t="s">
        <v>204</v>
      </c>
      <c r="L445" s="19">
        <v>123750</v>
      </c>
      <c r="M445" s="19">
        <v>123750</v>
      </c>
      <c r="N445" s="19">
        <v>0</v>
      </c>
      <c r="O445" s="19">
        <v>0</v>
      </c>
      <c r="P445" s="15" t="s">
        <v>206</v>
      </c>
    </row>
    <row r="446" spans="1:16" s="10" customFormat="1" ht="25.5">
      <c r="A446" s="28">
        <f t="shared" si="8"/>
        <v>437</v>
      </c>
      <c r="B446" s="15" t="s">
        <v>24</v>
      </c>
      <c r="C446" s="144" t="s">
        <v>25</v>
      </c>
      <c r="D446" s="15" t="s">
        <v>154</v>
      </c>
      <c r="E446" s="15" t="s">
        <v>203</v>
      </c>
      <c r="F446" s="15" t="s">
        <v>19</v>
      </c>
      <c r="G446" s="14">
        <v>45292</v>
      </c>
      <c r="H446" s="15" t="s">
        <v>68</v>
      </c>
      <c r="I446" s="14">
        <v>45323</v>
      </c>
      <c r="J446" s="14">
        <v>45323</v>
      </c>
      <c r="K446" s="15" t="s">
        <v>204</v>
      </c>
      <c r="L446" s="19">
        <v>1027396</v>
      </c>
      <c r="M446" s="19">
        <v>1027396</v>
      </c>
      <c r="N446" s="19">
        <v>0</v>
      </c>
      <c r="O446" s="19">
        <v>0</v>
      </c>
      <c r="P446" s="15" t="s">
        <v>206</v>
      </c>
    </row>
    <row r="447" spans="1:16" s="10" customFormat="1" ht="25.5">
      <c r="A447" s="28">
        <f t="shared" si="8"/>
        <v>438</v>
      </c>
      <c r="B447" s="20" t="s">
        <v>54</v>
      </c>
      <c r="C447" s="143" t="s">
        <v>48</v>
      </c>
      <c r="D447" s="20" t="s">
        <v>155</v>
      </c>
      <c r="E447" s="20" t="s">
        <v>203</v>
      </c>
      <c r="F447" s="20" t="s">
        <v>19</v>
      </c>
      <c r="G447" s="29">
        <v>45383</v>
      </c>
      <c r="H447" s="20" t="s">
        <v>68</v>
      </c>
      <c r="I447" s="29">
        <v>45413</v>
      </c>
      <c r="J447" s="29">
        <v>45047</v>
      </c>
      <c r="K447" s="20" t="s">
        <v>204</v>
      </c>
      <c r="L447" s="21">
        <v>524000</v>
      </c>
      <c r="M447" s="21">
        <v>524000</v>
      </c>
      <c r="N447" s="21">
        <v>0</v>
      </c>
      <c r="O447" s="21">
        <v>0</v>
      </c>
      <c r="P447" s="20" t="s">
        <v>281</v>
      </c>
    </row>
    <row r="448" spans="1:16" s="10" customFormat="1" ht="25.5">
      <c r="A448" s="28">
        <f t="shared" si="8"/>
        <v>439</v>
      </c>
      <c r="B448" s="15" t="s">
        <v>69</v>
      </c>
      <c r="C448" s="144" t="s">
        <v>86</v>
      </c>
      <c r="D448" s="15" t="s">
        <v>155</v>
      </c>
      <c r="E448" s="15" t="s">
        <v>203</v>
      </c>
      <c r="F448" s="15" t="s">
        <v>19</v>
      </c>
      <c r="G448" s="14">
        <v>45292</v>
      </c>
      <c r="H448" s="15" t="s">
        <v>68</v>
      </c>
      <c r="I448" s="14">
        <v>45323</v>
      </c>
      <c r="J448" s="14">
        <v>45323</v>
      </c>
      <c r="K448" s="15" t="s">
        <v>204</v>
      </c>
      <c r="L448" s="19">
        <v>44000</v>
      </c>
      <c r="M448" s="19">
        <v>44000</v>
      </c>
      <c r="N448" s="19">
        <v>0</v>
      </c>
      <c r="O448" s="19">
        <v>0</v>
      </c>
      <c r="P448" s="15" t="s">
        <v>283</v>
      </c>
    </row>
    <row r="449" spans="1:16" s="10" customFormat="1" ht="25.5">
      <c r="A449" s="28">
        <f t="shared" si="8"/>
        <v>440</v>
      </c>
      <c r="B449" s="15" t="s">
        <v>59</v>
      </c>
      <c r="C449" s="144" t="s">
        <v>27</v>
      </c>
      <c r="D449" s="15" t="s">
        <v>155</v>
      </c>
      <c r="E449" s="15" t="s">
        <v>203</v>
      </c>
      <c r="F449" s="15" t="s">
        <v>28</v>
      </c>
      <c r="G449" s="14">
        <v>45292</v>
      </c>
      <c r="H449" s="15" t="s">
        <v>68</v>
      </c>
      <c r="I449" s="14">
        <v>45323</v>
      </c>
      <c r="J449" s="14">
        <v>45323</v>
      </c>
      <c r="K449" s="15" t="s">
        <v>204</v>
      </c>
      <c r="L449" s="19">
        <v>274000</v>
      </c>
      <c r="M449" s="19">
        <v>274000</v>
      </c>
      <c r="N449" s="19">
        <v>0</v>
      </c>
      <c r="O449" s="19">
        <v>0</v>
      </c>
      <c r="P449" s="15" t="s">
        <v>205</v>
      </c>
    </row>
    <row r="450" spans="1:16" s="10" customFormat="1" ht="25.5">
      <c r="A450" s="28">
        <f t="shared" si="8"/>
        <v>441</v>
      </c>
      <c r="B450" s="15" t="s">
        <v>89</v>
      </c>
      <c r="C450" s="144" t="s">
        <v>90</v>
      </c>
      <c r="D450" s="15" t="s">
        <v>155</v>
      </c>
      <c r="E450" s="15" t="s">
        <v>203</v>
      </c>
      <c r="F450" s="15" t="s">
        <v>19</v>
      </c>
      <c r="G450" s="14">
        <v>45292</v>
      </c>
      <c r="H450" s="15" t="s">
        <v>68</v>
      </c>
      <c r="I450" s="14">
        <v>45323</v>
      </c>
      <c r="J450" s="14">
        <v>45323</v>
      </c>
      <c r="K450" s="15" t="s">
        <v>204</v>
      </c>
      <c r="L450" s="19">
        <v>55000</v>
      </c>
      <c r="M450" s="19">
        <v>55000</v>
      </c>
      <c r="N450" s="19">
        <v>0</v>
      </c>
      <c r="O450" s="19">
        <v>0</v>
      </c>
      <c r="P450" s="15" t="s">
        <v>205</v>
      </c>
    </row>
    <row r="451" spans="1:16" s="10" customFormat="1" ht="25.5">
      <c r="A451" s="28">
        <f t="shared" si="8"/>
        <v>442</v>
      </c>
      <c r="B451" s="15" t="s">
        <v>52</v>
      </c>
      <c r="C451" s="144" t="s">
        <v>26</v>
      </c>
      <c r="D451" s="15" t="s">
        <v>155</v>
      </c>
      <c r="E451" s="15" t="s">
        <v>203</v>
      </c>
      <c r="F451" s="15" t="s">
        <v>19</v>
      </c>
      <c r="G451" s="14">
        <v>45292</v>
      </c>
      <c r="H451" s="15" t="s">
        <v>68</v>
      </c>
      <c r="I451" s="14">
        <v>45323</v>
      </c>
      <c r="J451" s="14">
        <v>45323</v>
      </c>
      <c r="K451" s="15" t="s">
        <v>204</v>
      </c>
      <c r="L451" s="19">
        <v>65000</v>
      </c>
      <c r="M451" s="19">
        <v>65000</v>
      </c>
      <c r="N451" s="19">
        <v>0</v>
      </c>
      <c r="O451" s="19">
        <v>0</v>
      </c>
      <c r="P451" s="15" t="s">
        <v>283</v>
      </c>
    </row>
    <row r="452" spans="1:16" s="10" customFormat="1" ht="25.5">
      <c r="A452" s="28">
        <f t="shared" si="8"/>
        <v>443</v>
      </c>
      <c r="B452" s="15" t="s">
        <v>38</v>
      </c>
      <c r="C452" s="144" t="s">
        <v>39</v>
      </c>
      <c r="D452" s="15" t="s">
        <v>155</v>
      </c>
      <c r="E452" s="15" t="s">
        <v>203</v>
      </c>
      <c r="F452" s="15" t="s">
        <v>19</v>
      </c>
      <c r="G452" s="14">
        <v>45292</v>
      </c>
      <c r="H452" s="15" t="s">
        <v>68</v>
      </c>
      <c r="I452" s="14">
        <v>45323</v>
      </c>
      <c r="J452" s="14">
        <v>45323</v>
      </c>
      <c r="K452" s="15" t="s">
        <v>204</v>
      </c>
      <c r="L452" s="19">
        <v>160000</v>
      </c>
      <c r="M452" s="19">
        <v>160000</v>
      </c>
      <c r="N452" s="19">
        <v>0</v>
      </c>
      <c r="O452" s="19">
        <v>0</v>
      </c>
      <c r="P452" s="15" t="s">
        <v>205</v>
      </c>
    </row>
    <row r="453" spans="1:16" s="10" customFormat="1" ht="25.5">
      <c r="A453" s="28">
        <f t="shared" si="8"/>
        <v>444</v>
      </c>
      <c r="B453" s="15" t="s">
        <v>36</v>
      </c>
      <c r="C453" s="144" t="s">
        <v>60</v>
      </c>
      <c r="D453" s="15" t="s">
        <v>155</v>
      </c>
      <c r="E453" s="15" t="s">
        <v>203</v>
      </c>
      <c r="F453" s="15" t="s">
        <v>19</v>
      </c>
      <c r="G453" s="14">
        <v>45292</v>
      </c>
      <c r="H453" s="15" t="s">
        <v>68</v>
      </c>
      <c r="I453" s="14">
        <v>45323</v>
      </c>
      <c r="J453" s="14">
        <v>45323</v>
      </c>
      <c r="K453" s="15" t="s">
        <v>204</v>
      </c>
      <c r="L453" s="19">
        <v>100000</v>
      </c>
      <c r="M453" s="19">
        <v>100000</v>
      </c>
      <c r="N453" s="19">
        <v>0</v>
      </c>
      <c r="O453" s="19">
        <v>0</v>
      </c>
      <c r="P453" s="15" t="s">
        <v>284</v>
      </c>
    </row>
    <row r="454" spans="1:16" s="10" customFormat="1" ht="25.5">
      <c r="A454" s="28">
        <f t="shared" si="8"/>
        <v>445</v>
      </c>
      <c r="B454" s="15" t="s">
        <v>33</v>
      </c>
      <c r="C454" s="144" t="s">
        <v>65</v>
      </c>
      <c r="D454" s="15" t="s">
        <v>155</v>
      </c>
      <c r="E454" s="15" t="s">
        <v>203</v>
      </c>
      <c r="F454" s="15" t="s">
        <v>19</v>
      </c>
      <c r="G454" s="14">
        <v>45292</v>
      </c>
      <c r="H454" s="15" t="s">
        <v>68</v>
      </c>
      <c r="I454" s="14">
        <v>45323</v>
      </c>
      <c r="J454" s="14">
        <v>45323</v>
      </c>
      <c r="K454" s="15" t="s">
        <v>204</v>
      </c>
      <c r="L454" s="19">
        <v>60000</v>
      </c>
      <c r="M454" s="19">
        <v>60000</v>
      </c>
      <c r="N454" s="19">
        <v>0</v>
      </c>
      <c r="O454" s="19">
        <v>0</v>
      </c>
      <c r="P454" s="15" t="s">
        <v>285</v>
      </c>
    </row>
    <row r="455" spans="1:16" s="10" customFormat="1" ht="25.5">
      <c r="A455" s="28">
        <f t="shared" si="8"/>
        <v>446</v>
      </c>
      <c r="B455" s="15" t="s">
        <v>57</v>
      </c>
      <c r="C455" s="144" t="s">
        <v>61</v>
      </c>
      <c r="D455" s="15" t="s">
        <v>155</v>
      </c>
      <c r="E455" s="15" t="s">
        <v>203</v>
      </c>
      <c r="F455" s="15" t="s">
        <v>19</v>
      </c>
      <c r="G455" s="14">
        <v>45292</v>
      </c>
      <c r="H455" s="15" t="s">
        <v>68</v>
      </c>
      <c r="I455" s="14">
        <v>45323</v>
      </c>
      <c r="J455" s="14">
        <v>45323</v>
      </c>
      <c r="K455" s="15" t="s">
        <v>204</v>
      </c>
      <c r="L455" s="19">
        <v>70000</v>
      </c>
      <c r="M455" s="19">
        <v>70000</v>
      </c>
      <c r="N455" s="19">
        <v>0</v>
      </c>
      <c r="O455" s="19">
        <v>0</v>
      </c>
      <c r="P455" s="15" t="s">
        <v>285</v>
      </c>
    </row>
    <row r="456" spans="1:16" s="10" customFormat="1" ht="25.5">
      <c r="A456" s="28">
        <f t="shared" si="8"/>
        <v>447</v>
      </c>
      <c r="B456" s="15" t="s">
        <v>17</v>
      </c>
      <c r="C456" s="144" t="s">
        <v>62</v>
      </c>
      <c r="D456" s="15" t="s">
        <v>155</v>
      </c>
      <c r="E456" s="15" t="s">
        <v>203</v>
      </c>
      <c r="F456" s="15" t="s">
        <v>19</v>
      </c>
      <c r="G456" s="14">
        <v>45292</v>
      </c>
      <c r="H456" s="15" t="s">
        <v>68</v>
      </c>
      <c r="I456" s="14">
        <v>45323</v>
      </c>
      <c r="J456" s="14">
        <v>45323</v>
      </c>
      <c r="K456" s="15" t="s">
        <v>204</v>
      </c>
      <c r="L456" s="19">
        <v>80000</v>
      </c>
      <c r="M456" s="19">
        <v>80000</v>
      </c>
      <c r="N456" s="19">
        <v>0</v>
      </c>
      <c r="O456" s="19">
        <v>0</v>
      </c>
      <c r="P456" s="15" t="s">
        <v>285</v>
      </c>
    </row>
    <row r="457" spans="1:16" s="10" customFormat="1" ht="25.5">
      <c r="A457" s="28">
        <f t="shared" si="8"/>
        <v>448</v>
      </c>
      <c r="B457" s="15" t="s">
        <v>24</v>
      </c>
      <c r="C457" s="144" t="s">
        <v>25</v>
      </c>
      <c r="D457" s="15" t="s">
        <v>155</v>
      </c>
      <c r="E457" s="15" t="s">
        <v>203</v>
      </c>
      <c r="F457" s="15" t="s">
        <v>19</v>
      </c>
      <c r="G457" s="14">
        <v>45292</v>
      </c>
      <c r="H457" s="15" t="s">
        <v>68</v>
      </c>
      <c r="I457" s="14">
        <v>45323</v>
      </c>
      <c r="J457" s="14">
        <v>45323</v>
      </c>
      <c r="K457" s="15" t="s">
        <v>204</v>
      </c>
      <c r="L457" s="19">
        <v>570000</v>
      </c>
      <c r="M457" s="19">
        <v>570000</v>
      </c>
      <c r="N457" s="19">
        <v>0</v>
      </c>
      <c r="O457" s="19">
        <v>0</v>
      </c>
      <c r="P457" s="15" t="s">
        <v>205</v>
      </c>
    </row>
    <row r="458" spans="1:16" s="10" customFormat="1" ht="25.5">
      <c r="A458" s="28">
        <f t="shared" si="8"/>
        <v>449</v>
      </c>
      <c r="B458" s="39" t="s">
        <v>54</v>
      </c>
      <c r="C458" s="148" t="s">
        <v>48</v>
      </c>
      <c r="D458" s="39" t="s">
        <v>156</v>
      </c>
      <c r="E458" s="20" t="s">
        <v>203</v>
      </c>
      <c r="F458" s="39" t="s">
        <v>19</v>
      </c>
      <c r="G458" s="29">
        <v>45292</v>
      </c>
      <c r="H458" s="20" t="s">
        <v>68</v>
      </c>
      <c r="I458" s="29">
        <v>45323</v>
      </c>
      <c r="J458" s="29">
        <v>45323</v>
      </c>
      <c r="K458" s="20" t="s">
        <v>204</v>
      </c>
      <c r="L458" s="102">
        <v>540000</v>
      </c>
      <c r="M458" s="102">
        <v>540000</v>
      </c>
      <c r="N458" s="21">
        <v>0</v>
      </c>
      <c r="O458" s="21">
        <v>0</v>
      </c>
      <c r="P458" s="39" t="s">
        <v>205</v>
      </c>
    </row>
    <row r="459" spans="1:16" s="10" customFormat="1" ht="25.5">
      <c r="A459" s="28">
        <f t="shared" si="8"/>
        <v>450</v>
      </c>
      <c r="B459" s="24" t="s">
        <v>119</v>
      </c>
      <c r="C459" s="149" t="s">
        <v>27</v>
      </c>
      <c r="D459" s="24" t="s">
        <v>156</v>
      </c>
      <c r="E459" s="15" t="s">
        <v>203</v>
      </c>
      <c r="F459" s="24" t="s">
        <v>19</v>
      </c>
      <c r="G459" s="14">
        <v>45292</v>
      </c>
      <c r="H459" s="15" t="s">
        <v>68</v>
      </c>
      <c r="I459" s="14">
        <v>45323</v>
      </c>
      <c r="J459" s="14">
        <v>45323</v>
      </c>
      <c r="K459" s="15" t="s">
        <v>204</v>
      </c>
      <c r="L459" s="56">
        <v>70000</v>
      </c>
      <c r="M459" s="56">
        <v>70000</v>
      </c>
      <c r="N459" s="19">
        <v>0</v>
      </c>
      <c r="O459" s="19">
        <v>0</v>
      </c>
      <c r="P459" s="24" t="s">
        <v>228</v>
      </c>
    </row>
    <row r="460" spans="1:16" s="10" customFormat="1" ht="25.5">
      <c r="A460" s="28">
        <f t="shared" si="8"/>
        <v>451</v>
      </c>
      <c r="B460" s="24" t="s">
        <v>89</v>
      </c>
      <c r="C460" s="149" t="s">
        <v>90</v>
      </c>
      <c r="D460" s="24" t="s">
        <v>156</v>
      </c>
      <c r="E460" s="15" t="s">
        <v>203</v>
      </c>
      <c r="F460" s="24" t="s">
        <v>19</v>
      </c>
      <c r="G460" s="14">
        <v>45292</v>
      </c>
      <c r="H460" s="15" t="s">
        <v>68</v>
      </c>
      <c r="I460" s="14">
        <v>45323</v>
      </c>
      <c r="J460" s="14">
        <v>45323</v>
      </c>
      <c r="K460" s="15" t="s">
        <v>204</v>
      </c>
      <c r="L460" s="56">
        <v>80000</v>
      </c>
      <c r="M460" s="56">
        <v>80000</v>
      </c>
      <c r="N460" s="19">
        <v>0</v>
      </c>
      <c r="O460" s="19">
        <v>0</v>
      </c>
      <c r="P460" s="24" t="s">
        <v>205</v>
      </c>
    </row>
    <row r="461" spans="1:16" s="10" customFormat="1" ht="25.5">
      <c r="A461" s="28">
        <f t="shared" si="8"/>
        <v>452</v>
      </c>
      <c r="B461" s="24" t="s">
        <v>52</v>
      </c>
      <c r="C461" s="149" t="s">
        <v>26</v>
      </c>
      <c r="D461" s="24" t="s">
        <v>156</v>
      </c>
      <c r="E461" s="15" t="s">
        <v>203</v>
      </c>
      <c r="F461" s="24" t="s">
        <v>19</v>
      </c>
      <c r="G461" s="14">
        <v>45383</v>
      </c>
      <c r="H461" s="15" t="s">
        <v>68</v>
      </c>
      <c r="I461" s="14">
        <v>45413</v>
      </c>
      <c r="J461" s="14">
        <v>45047</v>
      </c>
      <c r="K461" s="15" t="s">
        <v>204</v>
      </c>
      <c r="L461" s="56">
        <v>152000</v>
      </c>
      <c r="M461" s="56">
        <v>152000</v>
      </c>
      <c r="N461" s="19">
        <v>0</v>
      </c>
      <c r="O461" s="19">
        <v>0</v>
      </c>
      <c r="P461" s="24" t="s">
        <v>234</v>
      </c>
    </row>
    <row r="462" spans="1:16" s="10" customFormat="1" ht="25.5">
      <c r="A462" s="28">
        <f t="shared" si="8"/>
        <v>453</v>
      </c>
      <c r="B462" s="24" t="s">
        <v>38</v>
      </c>
      <c r="C462" s="149" t="s">
        <v>39</v>
      </c>
      <c r="D462" s="24" t="s">
        <v>156</v>
      </c>
      <c r="E462" s="15" t="s">
        <v>203</v>
      </c>
      <c r="F462" s="24" t="s">
        <v>19</v>
      </c>
      <c r="G462" s="14">
        <v>45292</v>
      </c>
      <c r="H462" s="15" t="s">
        <v>68</v>
      </c>
      <c r="I462" s="14">
        <v>45323</v>
      </c>
      <c r="J462" s="14">
        <v>45323</v>
      </c>
      <c r="K462" s="15" t="s">
        <v>204</v>
      </c>
      <c r="L462" s="56">
        <v>160000</v>
      </c>
      <c r="M462" s="56">
        <v>160000</v>
      </c>
      <c r="N462" s="19">
        <v>0</v>
      </c>
      <c r="O462" s="19">
        <v>0</v>
      </c>
      <c r="P462" s="24" t="s">
        <v>205</v>
      </c>
    </row>
    <row r="463" spans="1:16" s="10" customFormat="1" ht="25.5">
      <c r="A463" s="28">
        <f t="shared" si="8"/>
        <v>454</v>
      </c>
      <c r="B463" s="24" t="s">
        <v>36</v>
      </c>
      <c r="C463" s="149" t="s">
        <v>60</v>
      </c>
      <c r="D463" s="24" t="s">
        <v>156</v>
      </c>
      <c r="E463" s="15" t="s">
        <v>203</v>
      </c>
      <c r="F463" s="24" t="s">
        <v>19</v>
      </c>
      <c r="G463" s="14">
        <v>45292</v>
      </c>
      <c r="H463" s="15" t="s">
        <v>68</v>
      </c>
      <c r="I463" s="14">
        <v>45323</v>
      </c>
      <c r="J463" s="14">
        <v>45323</v>
      </c>
      <c r="K463" s="15" t="s">
        <v>204</v>
      </c>
      <c r="L463" s="56">
        <v>250000</v>
      </c>
      <c r="M463" s="56">
        <v>250000</v>
      </c>
      <c r="N463" s="19">
        <v>0</v>
      </c>
      <c r="O463" s="19">
        <v>0</v>
      </c>
      <c r="P463" s="24" t="s">
        <v>286</v>
      </c>
    </row>
    <row r="464" spans="1:16" s="10" customFormat="1" ht="25.5">
      <c r="A464" s="28">
        <f t="shared" si="8"/>
        <v>455</v>
      </c>
      <c r="B464" s="24" t="s">
        <v>33</v>
      </c>
      <c r="C464" s="149" t="s">
        <v>65</v>
      </c>
      <c r="D464" s="24" t="s">
        <v>156</v>
      </c>
      <c r="E464" s="15" t="s">
        <v>203</v>
      </c>
      <c r="F464" s="24" t="s">
        <v>19</v>
      </c>
      <c r="G464" s="14">
        <v>45292</v>
      </c>
      <c r="H464" s="15" t="s">
        <v>68</v>
      </c>
      <c r="I464" s="14">
        <v>45323</v>
      </c>
      <c r="J464" s="14">
        <v>45323</v>
      </c>
      <c r="K464" s="15" t="s">
        <v>204</v>
      </c>
      <c r="L464" s="56">
        <v>105000</v>
      </c>
      <c r="M464" s="56">
        <v>105000</v>
      </c>
      <c r="N464" s="19">
        <v>0</v>
      </c>
      <c r="O464" s="19">
        <v>0</v>
      </c>
      <c r="P464" s="24" t="s">
        <v>213</v>
      </c>
    </row>
    <row r="465" spans="1:16" s="10" customFormat="1" ht="25.5">
      <c r="A465" s="28">
        <f t="shared" si="8"/>
        <v>456</v>
      </c>
      <c r="B465" s="24" t="s">
        <v>57</v>
      </c>
      <c r="C465" s="149" t="s">
        <v>61</v>
      </c>
      <c r="D465" s="24" t="s">
        <v>156</v>
      </c>
      <c r="E465" s="15" t="s">
        <v>203</v>
      </c>
      <c r="F465" s="24" t="s">
        <v>19</v>
      </c>
      <c r="G465" s="14">
        <v>45383</v>
      </c>
      <c r="H465" s="15" t="s">
        <v>68</v>
      </c>
      <c r="I465" s="14">
        <v>45413</v>
      </c>
      <c r="J465" s="14">
        <v>45047</v>
      </c>
      <c r="K465" s="15" t="s">
        <v>204</v>
      </c>
      <c r="L465" s="56">
        <v>100000</v>
      </c>
      <c r="M465" s="56">
        <v>100000</v>
      </c>
      <c r="N465" s="19">
        <v>0</v>
      </c>
      <c r="O465" s="19">
        <v>0</v>
      </c>
      <c r="P465" s="24" t="s">
        <v>234</v>
      </c>
    </row>
    <row r="466" spans="1:16" s="10" customFormat="1" ht="25.5">
      <c r="A466" s="28">
        <f t="shared" si="8"/>
        <v>457</v>
      </c>
      <c r="B466" s="24" t="s">
        <v>17</v>
      </c>
      <c r="C466" s="149" t="s">
        <v>62</v>
      </c>
      <c r="D466" s="24" t="s">
        <v>156</v>
      </c>
      <c r="E466" s="15" t="s">
        <v>203</v>
      </c>
      <c r="F466" s="24" t="s">
        <v>19</v>
      </c>
      <c r="G466" s="14">
        <v>45292</v>
      </c>
      <c r="H466" s="15" t="s">
        <v>68</v>
      </c>
      <c r="I466" s="14">
        <v>45323</v>
      </c>
      <c r="J466" s="14">
        <v>45323</v>
      </c>
      <c r="K466" s="15" t="s">
        <v>204</v>
      </c>
      <c r="L466" s="56">
        <v>150000</v>
      </c>
      <c r="M466" s="56">
        <v>150000</v>
      </c>
      <c r="N466" s="19">
        <v>0</v>
      </c>
      <c r="O466" s="19">
        <v>0</v>
      </c>
      <c r="P466" s="24" t="s">
        <v>286</v>
      </c>
    </row>
    <row r="467" spans="1:16" s="10" customFormat="1" ht="25.5">
      <c r="A467" s="28">
        <f t="shared" si="8"/>
        <v>458</v>
      </c>
      <c r="B467" s="24" t="s">
        <v>24</v>
      </c>
      <c r="C467" s="149" t="s">
        <v>25</v>
      </c>
      <c r="D467" s="24" t="s">
        <v>156</v>
      </c>
      <c r="E467" s="15" t="s">
        <v>203</v>
      </c>
      <c r="F467" s="24" t="s">
        <v>19</v>
      </c>
      <c r="G467" s="14">
        <v>45292</v>
      </c>
      <c r="H467" s="15" t="s">
        <v>68</v>
      </c>
      <c r="I467" s="14">
        <v>45323</v>
      </c>
      <c r="J467" s="14">
        <v>45323</v>
      </c>
      <c r="K467" s="15" t="s">
        <v>204</v>
      </c>
      <c r="L467" s="56">
        <v>248000</v>
      </c>
      <c r="M467" s="56">
        <v>248000</v>
      </c>
      <c r="N467" s="19">
        <v>0</v>
      </c>
      <c r="O467" s="19">
        <v>0</v>
      </c>
      <c r="P467" s="24" t="s">
        <v>205</v>
      </c>
    </row>
    <row r="468" spans="1:16" s="9" customFormat="1" ht="25.5">
      <c r="A468" s="28">
        <f t="shared" si="8"/>
        <v>459</v>
      </c>
      <c r="B468" s="110" t="s">
        <v>69</v>
      </c>
      <c r="C468" s="111" t="s">
        <v>86</v>
      </c>
      <c r="D468" s="110" t="s">
        <v>157</v>
      </c>
      <c r="E468" s="110" t="s">
        <v>203</v>
      </c>
      <c r="F468" s="110" t="s">
        <v>28</v>
      </c>
      <c r="G468" s="112">
        <v>45292</v>
      </c>
      <c r="H468" s="113" t="str">
        <f>IF(F468="","",IF((OR(F468=[1]data_validation!B$1,F468=[1]data_validation!B$2)),"Indicate Date","N/A"))</f>
        <v>N/A</v>
      </c>
      <c r="I468" s="112">
        <v>45323</v>
      </c>
      <c r="J468" s="112">
        <v>45323</v>
      </c>
      <c r="K468" s="110" t="s">
        <v>204</v>
      </c>
      <c r="L468" s="114">
        <f>M468+N468</f>
        <v>24000</v>
      </c>
      <c r="M468" s="114">
        <v>24000</v>
      </c>
      <c r="N468" s="21">
        <v>0</v>
      </c>
      <c r="O468" s="21">
        <v>0</v>
      </c>
      <c r="P468" s="110" t="s">
        <v>287</v>
      </c>
    </row>
    <row r="469" spans="1:16" s="9" customFormat="1" ht="25.5">
      <c r="A469" s="28">
        <f t="shared" si="8"/>
        <v>460</v>
      </c>
      <c r="B469" s="103" t="s">
        <v>59</v>
      </c>
      <c r="C469" s="104" t="s">
        <v>27</v>
      </c>
      <c r="D469" s="103" t="s">
        <v>157</v>
      </c>
      <c r="E469" s="103" t="s">
        <v>203</v>
      </c>
      <c r="F469" s="103" t="s">
        <v>28</v>
      </c>
      <c r="G469" s="105">
        <v>45292</v>
      </c>
      <c r="H469" s="106" t="str">
        <f>IF(F469="","",IF((OR(F469=[1]data_validation!B$1,F469=[1]data_validation!B$2)),"Indicate Date","N/A"))</f>
        <v>N/A</v>
      </c>
      <c r="I469" s="105">
        <v>45323</v>
      </c>
      <c r="J469" s="105">
        <v>45323</v>
      </c>
      <c r="K469" s="103" t="s">
        <v>204</v>
      </c>
      <c r="L469" s="107">
        <f>M469+N469</f>
        <v>72000</v>
      </c>
      <c r="M469" s="107">
        <v>72000</v>
      </c>
      <c r="N469" s="19">
        <v>0</v>
      </c>
      <c r="O469" s="19">
        <v>0</v>
      </c>
      <c r="P469" s="103" t="s">
        <v>287</v>
      </c>
    </row>
    <row r="470" spans="1:16" s="9" customFormat="1" ht="25.5">
      <c r="A470" s="28">
        <f t="shared" si="8"/>
        <v>461</v>
      </c>
      <c r="B470" s="103" t="s">
        <v>89</v>
      </c>
      <c r="C470" s="104" t="s">
        <v>90</v>
      </c>
      <c r="D470" s="103" t="s">
        <v>157</v>
      </c>
      <c r="E470" s="103" t="s">
        <v>203</v>
      </c>
      <c r="F470" s="103" t="s">
        <v>19</v>
      </c>
      <c r="G470" s="108">
        <v>45383</v>
      </c>
      <c r="H470" s="106" t="s">
        <v>68</v>
      </c>
      <c r="I470" s="109">
        <v>45413</v>
      </c>
      <c r="J470" s="109">
        <v>45413</v>
      </c>
      <c r="K470" s="103" t="s">
        <v>204</v>
      </c>
      <c r="L470" s="107">
        <f>M470+N470</f>
        <v>10000</v>
      </c>
      <c r="M470" s="107">
        <v>10000</v>
      </c>
      <c r="N470" s="19">
        <v>0</v>
      </c>
      <c r="O470" s="19">
        <v>0</v>
      </c>
      <c r="P470" s="103" t="s">
        <v>288</v>
      </c>
    </row>
    <row r="471" spans="1:16" s="9" customFormat="1" ht="25.5">
      <c r="A471" s="28">
        <f t="shared" si="8"/>
        <v>462</v>
      </c>
      <c r="B471" s="103" t="s">
        <v>52</v>
      </c>
      <c r="C471" s="104" t="s">
        <v>26</v>
      </c>
      <c r="D471" s="103" t="s">
        <v>157</v>
      </c>
      <c r="E471" s="103" t="s">
        <v>203</v>
      </c>
      <c r="F471" s="103" t="s">
        <v>19</v>
      </c>
      <c r="G471" s="105">
        <v>45292</v>
      </c>
      <c r="H471" s="106" t="str">
        <f>IF(F471="","",IF((OR(F471=[1]data_validation!B$1,F471=[1]data_validation!B$2)),"Indicate Date","N/A"))</f>
        <v>N/A</v>
      </c>
      <c r="I471" s="105">
        <v>45323</v>
      </c>
      <c r="J471" s="105">
        <v>45323</v>
      </c>
      <c r="K471" s="103" t="s">
        <v>204</v>
      </c>
      <c r="L471" s="107">
        <f t="shared" ref="L471:L480" si="9">M471+N471</f>
        <v>110000</v>
      </c>
      <c r="M471" s="107">
        <v>110000</v>
      </c>
      <c r="N471" s="19">
        <v>0</v>
      </c>
      <c r="O471" s="19">
        <v>0</v>
      </c>
      <c r="P471" s="103" t="s">
        <v>287</v>
      </c>
    </row>
    <row r="472" spans="1:16" s="9" customFormat="1" ht="25.5">
      <c r="A472" s="28">
        <f t="shared" si="8"/>
        <v>463</v>
      </c>
      <c r="B472" s="103" t="s">
        <v>38</v>
      </c>
      <c r="C472" s="104" t="s">
        <v>39</v>
      </c>
      <c r="D472" s="103" t="s">
        <v>157</v>
      </c>
      <c r="E472" s="103" t="s">
        <v>203</v>
      </c>
      <c r="F472" s="103" t="s">
        <v>19</v>
      </c>
      <c r="G472" s="105">
        <v>45292</v>
      </c>
      <c r="H472" s="106" t="str">
        <f>IF(F472="","",IF((OR(F472=[1]data_validation!B$1,F472=[1]data_validation!B$2)),"Indicate Date","N/A"))</f>
        <v>N/A</v>
      </c>
      <c r="I472" s="105">
        <v>45323</v>
      </c>
      <c r="J472" s="105">
        <v>45323</v>
      </c>
      <c r="K472" s="103" t="s">
        <v>204</v>
      </c>
      <c r="L472" s="107">
        <f t="shared" si="9"/>
        <v>214400</v>
      </c>
      <c r="M472" s="107">
        <v>214400</v>
      </c>
      <c r="N472" s="19">
        <v>0</v>
      </c>
      <c r="O472" s="19">
        <v>0</v>
      </c>
      <c r="P472" s="103" t="s">
        <v>287</v>
      </c>
    </row>
    <row r="473" spans="1:16" s="9" customFormat="1" ht="25.5">
      <c r="A473" s="28">
        <f t="shared" si="8"/>
        <v>464</v>
      </c>
      <c r="B473" s="103" t="s">
        <v>41</v>
      </c>
      <c r="C473" s="104" t="s">
        <v>42</v>
      </c>
      <c r="D473" s="103" t="s">
        <v>157</v>
      </c>
      <c r="E473" s="103" t="s">
        <v>203</v>
      </c>
      <c r="F473" s="103" t="s">
        <v>40</v>
      </c>
      <c r="G473" s="106" t="s">
        <v>68</v>
      </c>
      <c r="H473" s="106" t="str">
        <f>IF(F473="","",IF((OR(F473=[1]data_validation!B$1,F473=[1]data_validation!B$2)),"Indicate Date","N/A"))</f>
        <v>N/A</v>
      </c>
      <c r="I473" s="105">
        <v>45323</v>
      </c>
      <c r="J473" s="105">
        <v>45323</v>
      </c>
      <c r="K473" s="103" t="s">
        <v>204</v>
      </c>
      <c r="L473" s="107">
        <f t="shared" si="9"/>
        <v>100800</v>
      </c>
      <c r="M473" s="107">
        <v>100800</v>
      </c>
      <c r="N473" s="19">
        <v>0</v>
      </c>
      <c r="O473" s="19">
        <v>0</v>
      </c>
      <c r="P473" s="103" t="s">
        <v>287</v>
      </c>
    </row>
    <row r="474" spans="1:16" s="9" customFormat="1" ht="25.5">
      <c r="A474" s="28">
        <f t="shared" si="8"/>
        <v>465</v>
      </c>
      <c r="B474" s="103" t="s">
        <v>36</v>
      </c>
      <c r="C474" s="104" t="s">
        <v>37</v>
      </c>
      <c r="D474" s="103" t="s">
        <v>157</v>
      </c>
      <c r="E474" s="103" t="s">
        <v>203</v>
      </c>
      <c r="F474" s="103" t="s">
        <v>19</v>
      </c>
      <c r="G474" s="108">
        <v>45383</v>
      </c>
      <c r="H474" s="106" t="s">
        <v>68</v>
      </c>
      <c r="I474" s="109">
        <v>45413</v>
      </c>
      <c r="J474" s="109">
        <v>45413</v>
      </c>
      <c r="K474" s="103" t="s">
        <v>204</v>
      </c>
      <c r="L474" s="107">
        <f t="shared" si="9"/>
        <v>80000</v>
      </c>
      <c r="M474" s="107">
        <v>80000</v>
      </c>
      <c r="N474" s="19">
        <v>0</v>
      </c>
      <c r="O474" s="19">
        <v>0</v>
      </c>
      <c r="P474" s="103" t="s">
        <v>288</v>
      </c>
    </row>
    <row r="475" spans="1:16" s="9" customFormat="1" ht="25.5">
      <c r="A475" s="28">
        <f t="shared" si="8"/>
        <v>466</v>
      </c>
      <c r="B475" s="103" t="s">
        <v>33</v>
      </c>
      <c r="C475" s="104" t="s">
        <v>34</v>
      </c>
      <c r="D475" s="103" t="s">
        <v>157</v>
      </c>
      <c r="E475" s="103" t="s">
        <v>203</v>
      </c>
      <c r="F475" s="103" t="s">
        <v>19</v>
      </c>
      <c r="G475" s="105">
        <v>45292</v>
      </c>
      <c r="H475" s="106" t="str">
        <f>IF(F475="","",IF((OR(F475=[1]data_validation!B$1,F475=[1]data_validation!B$2)),"Indicate Date","N/A"))</f>
        <v>N/A</v>
      </c>
      <c r="I475" s="105">
        <v>45323</v>
      </c>
      <c r="J475" s="105">
        <v>45323</v>
      </c>
      <c r="K475" s="103" t="s">
        <v>204</v>
      </c>
      <c r="L475" s="107">
        <f>M475+N475</f>
        <v>50000</v>
      </c>
      <c r="M475" s="107">
        <v>50000</v>
      </c>
      <c r="N475" s="19">
        <v>0</v>
      </c>
      <c r="O475" s="19">
        <v>0</v>
      </c>
      <c r="P475" s="103" t="s">
        <v>287</v>
      </c>
    </row>
    <row r="476" spans="1:16" s="9" customFormat="1" ht="25.5">
      <c r="A476" s="28">
        <f t="shared" si="8"/>
        <v>467</v>
      </c>
      <c r="B476" s="103" t="s">
        <v>57</v>
      </c>
      <c r="C476" s="104" t="s">
        <v>158</v>
      </c>
      <c r="D476" s="103" t="s">
        <v>157</v>
      </c>
      <c r="E476" s="103" t="s">
        <v>203</v>
      </c>
      <c r="F476" s="103" t="s">
        <v>19</v>
      </c>
      <c r="G476" s="105">
        <v>45292</v>
      </c>
      <c r="H476" s="106" t="str">
        <f>IF(F476="","",IF((OR(F476=[1]data_validation!B$1,F476=[1]data_validation!B$2)),"Indicate Date","N/A"))</f>
        <v>N/A</v>
      </c>
      <c r="I476" s="105">
        <v>45323</v>
      </c>
      <c r="J476" s="105">
        <v>45323</v>
      </c>
      <c r="K476" s="103" t="s">
        <v>204</v>
      </c>
      <c r="L476" s="107">
        <f t="shared" si="9"/>
        <v>70000</v>
      </c>
      <c r="M476" s="107">
        <v>70000</v>
      </c>
      <c r="N476" s="19">
        <v>0</v>
      </c>
      <c r="O476" s="19">
        <v>0</v>
      </c>
      <c r="P476" s="103" t="s">
        <v>289</v>
      </c>
    </row>
    <row r="477" spans="1:16" s="9" customFormat="1" ht="33" customHeight="1">
      <c r="A477" s="28">
        <f t="shared" si="8"/>
        <v>468</v>
      </c>
      <c r="B477" s="103" t="s">
        <v>17</v>
      </c>
      <c r="C477" s="104" t="s">
        <v>18</v>
      </c>
      <c r="D477" s="103" t="s">
        <v>157</v>
      </c>
      <c r="E477" s="103" t="s">
        <v>203</v>
      </c>
      <c r="F477" s="103" t="s">
        <v>19</v>
      </c>
      <c r="G477" s="108">
        <v>45383</v>
      </c>
      <c r="H477" s="106" t="s">
        <v>68</v>
      </c>
      <c r="I477" s="109">
        <v>45413</v>
      </c>
      <c r="J477" s="109">
        <v>45413</v>
      </c>
      <c r="K477" s="103" t="s">
        <v>204</v>
      </c>
      <c r="L477" s="107">
        <f t="shared" si="9"/>
        <v>185000</v>
      </c>
      <c r="M477" s="107">
        <v>185000</v>
      </c>
      <c r="N477" s="19">
        <v>0</v>
      </c>
      <c r="O477" s="19">
        <v>0</v>
      </c>
      <c r="P477" s="103" t="s">
        <v>290</v>
      </c>
    </row>
    <row r="478" spans="1:16" s="9" customFormat="1" ht="24" customHeight="1">
      <c r="A478" s="28">
        <f t="shared" si="8"/>
        <v>469</v>
      </c>
      <c r="B478" s="103" t="s">
        <v>24</v>
      </c>
      <c r="C478" s="104" t="s">
        <v>25</v>
      </c>
      <c r="D478" s="103" t="s">
        <v>157</v>
      </c>
      <c r="E478" s="103" t="s">
        <v>203</v>
      </c>
      <c r="F478" s="103" t="s">
        <v>19</v>
      </c>
      <c r="G478" s="105">
        <v>45292</v>
      </c>
      <c r="H478" s="106" t="str">
        <f>IF(F478="","",IF((OR(F478=[1]data_validation!B$1,F478=[1]data_validation!B$2)),"Indicate Date","N/A"))</f>
        <v>N/A</v>
      </c>
      <c r="I478" s="105">
        <v>45323</v>
      </c>
      <c r="J478" s="105">
        <v>45323</v>
      </c>
      <c r="K478" s="103" t="s">
        <v>204</v>
      </c>
      <c r="L478" s="107">
        <f t="shared" si="9"/>
        <v>870000</v>
      </c>
      <c r="M478" s="107">
        <v>870000</v>
      </c>
      <c r="N478" s="19">
        <v>0</v>
      </c>
      <c r="O478" s="19">
        <v>0</v>
      </c>
      <c r="P478" s="103" t="s">
        <v>287</v>
      </c>
    </row>
    <row r="479" spans="1:16" s="9" customFormat="1" ht="35.25" customHeight="1">
      <c r="A479" s="28">
        <f t="shared" si="8"/>
        <v>470</v>
      </c>
      <c r="B479" s="103" t="s">
        <v>139</v>
      </c>
      <c r="C479" s="104" t="s">
        <v>140</v>
      </c>
      <c r="D479" s="103" t="s">
        <v>157</v>
      </c>
      <c r="E479" s="103" t="s">
        <v>203</v>
      </c>
      <c r="F479" s="103" t="s">
        <v>19</v>
      </c>
      <c r="G479" s="108">
        <v>45383</v>
      </c>
      <c r="H479" s="106" t="s">
        <v>68</v>
      </c>
      <c r="I479" s="109">
        <v>45413</v>
      </c>
      <c r="J479" s="109">
        <v>45413</v>
      </c>
      <c r="K479" s="103" t="s">
        <v>204</v>
      </c>
      <c r="L479" s="107">
        <f t="shared" si="9"/>
        <v>21000</v>
      </c>
      <c r="M479" s="107">
        <v>21000</v>
      </c>
      <c r="N479" s="19">
        <v>0</v>
      </c>
      <c r="O479" s="19">
        <v>0</v>
      </c>
      <c r="P479" s="103" t="s">
        <v>288</v>
      </c>
    </row>
    <row r="480" spans="1:16" s="9" customFormat="1" ht="39.75" customHeight="1">
      <c r="A480" s="28">
        <f t="shared" si="8"/>
        <v>471</v>
      </c>
      <c r="B480" s="103" t="s">
        <v>49</v>
      </c>
      <c r="C480" s="104" t="s">
        <v>50</v>
      </c>
      <c r="D480" s="103" t="s">
        <v>157</v>
      </c>
      <c r="E480" s="103" t="s">
        <v>203</v>
      </c>
      <c r="F480" s="103" t="s">
        <v>19</v>
      </c>
      <c r="G480" s="105">
        <v>45292</v>
      </c>
      <c r="H480" s="106" t="str">
        <f>IF(F480="","",IF((OR(F480=[1]data_validation!B$1,F480=[1]data_validation!B$2)),"Indicate Date","N/A"))</f>
        <v>N/A</v>
      </c>
      <c r="I480" s="105">
        <v>45323</v>
      </c>
      <c r="J480" s="105">
        <v>45323</v>
      </c>
      <c r="K480" s="103" t="s">
        <v>204</v>
      </c>
      <c r="L480" s="107">
        <f t="shared" si="9"/>
        <v>72000</v>
      </c>
      <c r="M480" s="107">
        <v>72000</v>
      </c>
      <c r="N480" s="19">
        <v>0</v>
      </c>
      <c r="O480" s="19">
        <v>0</v>
      </c>
      <c r="P480" s="103" t="s">
        <v>287</v>
      </c>
    </row>
    <row r="481" spans="1:16" s="9" customFormat="1" ht="39.75" customHeight="1">
      <c r="A481" s="28">
        <f t="shared" si="8"/>
        <v>472</v>
      </c>
      <c r="B481" s="20" t="s">
        <v>54</v>
      </c>
      <c r="C481" s="143" t="s">
        <v>48</v>
      </c>
      <c r="D481" s="116" t="s">
        <v>291</v>
      </c>
      <c r="E481" s="110" t="s">
        <v>203</v>
      </c>
      <c r="F481" s="20" t="s">
        <v>19</v>
      </c>
      <c r="G481" s="112">
        <v>45292</v>
      </c>
      <c r="H481" s="113" t="str">
        <f>IF(F481="","",IF((OR(F481=[1]data_validation!B$1,F481=[1]data_validation!B$2)),"Indicate Date","N/A"))</f>
        <v>N/A</v>
      </c>
      <c r="I481" s="112">
        <v>45323</v>
      </c>
      <c r="J481" s="112">
        <v>45323</v>
      </c>
      <c r="K481" s="110" t="s">
        <v>204</v>
      </c>
      <c r="L481" s="36">
        <v>190000</v>
      </c>
      <c r="M481" s="36">
        <v>190000</v>
      </c>
      <c r="N481" s="21">
        <v>0</v>
      </c>
      <c r="O481" s="21">
        <v>0</v>
      </c>
      <c r="P481" s="110" t="s">
        <v>287</v>
      </c>
    </row>
    <row r="482" spans="1:16" s="9" customFormat="1" ht="39.75" customHeight="1">
      <c r="A482" s="28">
        <f t="shared" si="8"/>
        <v>473</v>
      </c>
      <c r="B482" s="15" t="s">
        <v>59</v>
      </c>
      <c r="C482" s="144" t="s">
        <v>27</v>
      </c>
      <c r="D482" s="115" t="s">
        <v>291</v>
      </c>
      <c r="E482" s="103" t="s">
        <v>203</v>
      </c>
      <c r="F482" s="15" t="s">
        <v>20</v>
      </c>
      <c r="G482" s="105">
        <v>45292</v>
      </c>
      <c r="H482" s="106" t="str">
        <f>IF(F482="","",IF((OR(F482=[1]data_validation!B$1,F482=[1]data_validation!B$2)),"Indicate Date","N/A"))</f>
        <v>N/A</v>
      </c>
      <c r="I482" s="105">
        <v>45323</v>
      </c>
      <c r="J482" s="105">
        <v>45323</v>
      </c>
      <c r="K482" s="103" t="s">
        <v>204</v>
      </c>
      <c r="L482" s="16">
        <v>200000</v>
      </c>
      <c r="M482" s="16">
        <v>200000</v>
      </c>
      <c r="N482" s="19">
        <v>0</v>
      </c>
      <c r="O482" s="19">
        <v>0</v>
      </c>
      <c r="P482" s="103" t="s">
        <v>287</v>
      </c>
    </row>
    <row r="483" spans="1:16" s="9" customFormat="1" ht="39.75" customHeight="1">
      <c r="A483" s="28">
        <f t="shared" si="8"/>
        <v>474</v>
      </c>
      <c r="B483" s="15" t="s">
        <v>55</v>
      </c>
      <c r="C483" s="144" t="s">
        <v>66</v>
      </c>
      <c r="D483" s="115" t="s">
        <v>291</v>
      </c>
      <c r="E483" s="103" t="s">
        <v>203</v>
      </c>
      <c r="F483" s="15" t="s">
        <v>19</v>
      </c>
      <c r="G483" s="105">
        <v>45292</v>
      </c>
      <c r="H483" s="106" t="str">
        <f>IF(F483="","",IF((OR(F483=[1]data_validation!B$1,F483=[1]data_validation!B$2)),"Indicate Date","N/A"))</f>
        <v>N/A</v>
      </c>
      <c r="I483" s="105">
        <v>45323</v>
      </c>
      <c r="J483" s="105">
        <v>45323</v>
      </c>
      <c r="K483" s="103" t="s">
        <v>204</v>
      </c>
      <c r="L483" s="16">
        <v>120000</v>
      </c>
      <c r="M483" s="16">
        <v>120000</v>
      </c>
      <c r="N483" s="19">
        <v>0</v>
      </c>
      <c r="O483" s="19">
        <v>0</v>
      </c>
      <c r="P483" s="103" t="s">
        <v>287</v>
      </c>
    </row>
    <row r="484" spans="1:16" s="9" customFormat="1" ht="35.25" customHeight="1">
      <c r="A484" s="28">
        <f t="shared" si="8"/>
        <v>475</v>
      </c>
      <c r="B484" s="15" t="s">
        <v>89</v>
      </c>
      <c r="C484" s="144" t="s">
        <v>90</v>
      </c>
      <c r="D484" s="115" t="s">
        <v>291</v>
      </c>
      <c r="E484" s="103" t="s">
        <v>203</v>
      </c>
      <c r="F484" s="15" t="s">
        <v>19</v>
      </c>
      <c r="G484" s="105">
        <v>45292</v>
      </c>
      <c r="H484" s="106" t="str">
        <f>IF(F484="","",IF((OR(F484=[1]data_validation!B$1,F484=[1]data_validation!B$2)),"Indicate Date","N/A"))</f>
        <v>N/A</v>
      </c>
      <c r="I484" s="105">
        <v>45323</v>
      </c>
      <c r="J484" s="105">
        <v>45323</v>
      </c>
      <c r="K484" s="103" t="s">
        <v>204</v>
      </c>
      <c r="L484" s="16">
        <v>35600</v>
      </c>
      <c r="M484" s="16">
        <v>35600</v>
      </c>
      <c r="N484" s="19">
        <v>0</v>
      </c>
      <c r="O484" s="19">
        <v>0</v>
      </c>
      <c r="P484" s="103" t="s">
        <v>287</v>
      </c>
    </row>
    <row r="485" spans="1:16" s="9" customFormat="1" ht="39.75" customHeight="1">
      <c r="A485" s="28">
        <f t="shared" si="8"/>
        <v>476</v>
      </c>
      <c r="B485" s="15" t="s">
        <v>111</v>
      </c>
      <c r="C485" s="144" t="s">
        <v>112</v>
      </c>
      <c r="D485" s="115" t="s">
        <v>291</v>
      </c>
      <c r="E485" s="103" t="s">
        <v>203</v>
      </c>
      <c r="F485" s="15" t="s">
        <v>19</v>
      </c>
      <c r="G485" s="105">
        <v>45292</v>
      </c>
      <c r="H485" s="106" t="str">
        <f>IF(F485="","",IF((OR(F485=[1]data_validation!B$1,F485=[1]data_validation!B$2)),"Indicate Date","N/A"))</f>
        <v>N/A</v>
      </c>
      <c r="I485" s="105">
        <v>45323</v>
      </c>
      <c r="J485" s="105">
        <v>45323</v>
      </c>
      <c r="K485" s="103" t="s">
        <v>204</v>
      </c>
      <c r="L485" s="16">
        <v>10000</v>
      </c>
      <c r="M485" s="16">
        <v>10000</v>
      </c>
      <c r="N485" s="19">
        <v>0</v>
      </c>
      <c r="O485" s="19">
        <v>0</v>
      </c>
      <c r="P485" s="103" t="s">
        <v>287</v>
      </c>
    </row>
    <row r="486" spans="1:16" s="9" customFormat="1" ht="39.75" customHeight="1">
      <c r="A486" s="28">
        <f t="shared" si="8"/>
        <v>477</v>
      </c>
      <c r="B486" s="15" t="s">
        <v>52</v>
      </c>
      <c r="C486" s="144" t="s">
        <v>26</v>
      </c>
      <c r="D486" s="115" t="s">
        <v>291</v>
      </c>
      <c r="E486" s="103" t="s">
        <v>203</v>
      </c>
      <c r="F486" s="15" t="s">
        <v>19</v>
      </c>
      <c r="G486" s="105">
        <v>45292</v>
      </c>
      <c r="H486" s="106" t="str">
        <f>IF(F486="","",IF((OR(F486=[1]data_validation!B$1,F486=[1]data_validation!B$2)),"Indicate Date","N/A"))</f>
        <v>N/A</v>
      </c>
      <c r="I486" s="105">
        <v>45323</v>
      </c>
      <c r="J486" s="105">
        <v>45323</v>
      </c>
      <c r="K486" s="103" t="s">
        <v>204</v>
      </c>
      <c r="L486" s="16">
        <v>92100</v>
      </c>
      <c r="M486" s="16">
        <v>92100</v>
      </c>
      <c r="N486" s="19">
        <v>0</v>
      </c>
      <c r="O486" s="19">
        <v>0</v>
      </c>
      <c r="P486" s="103" t="s">
        <v>287</v>
      </c>
    </row>
    <row r="487" spans="1:16" s="9" customFormat="1" ht="39.75" customHeight="1">
      <c r="A487" s="28">
        <f t="shared" si="8"/>
        <v>478</v>
      </c>
      <c r="B487" s="15" t="s">
        <v>38</v>
      </c>
      <c r="C487" s="144" t="s">
        <v>39</v>
      </c>
      <c r="D487" s="115" t="s">
        <v>291</v>
      </c>
      <c r="E487" s="103" t="s">
        <v>203</v>
      </c>
      <c r="F487" s="15" t="s">
        <v>19</v>
      </c>
      <c r="G487" s="105">
        <v>45292</v>
      </c>
      <c r="H487" s="106" t="str">
        <f>IF(F487="","",IF((OR(F487=[1]data_validation!B$1,F487=[1]data_validation!B$2)),"Indicate Date","N/A"))</f>
        <v>N/A</v>
      </c>
      <c r="I487" s="105">
        <v>45323</v>
      </c>
      <c r="J487" s="105">
        <v>45323</v>
      </c>
      <c r="K487" s="103" t="s">
        <v>204</v>
      </c>
      <c r="L487" s="16">
        <v>96000</v>
      </c>
      <c r="M487" s="16">
        <v>96000</v>
      </c>
      <c r="N487" s="19">
        <v>0</v>
      </c>
      <c r="O487" s="19">
        <v>0</v>
      </c>
      <c r="P487" s="103" t="s">
        <v>287</v>
      </c>
    </row>
    <row r="488" spans="1:16" s="9" customFormat="1" ht="39.75" customHeight="1">
      <c r="A488" s="28">
        <f t="shared" si="8"/>
        <v>479</v>
      </c>
      <c r="B488" s="15" t="s">
        <v>36</v>
      </c>
      <c r="C488" s="144" t="s">
        <v>60</v>
      </c>
      <c r="D488" s="15" t="s">
        <v>291</v>
      </c>
      <c r="E488" s="103" t="s">
        <v>203</v>
      </c>
      <c r="F488" s="15" t="s">
        <v>19</v>
      </c>
      <c r="G488" s="108">
        <v>45292</v>
      </c>
      <c r="H488" s="106" t="str">
        <f>IF(F488="","",IF((OR(F488=[1]data_validation!B$1,F488=[1]data_validation!B$2)),"Indicate Date","N/A"))</f>
        <v>N/A</v>
      </c>
      <c r="I488" s="108">
        <v>45323</v>
      </c>
      <c r="J488" s="108">
        <v>45323</v>
      </c>
      <c r="K488" s="103" t="s">
        <v>204</v>
      </c>
      <c r="L488" s="16">
        <v>576244.5</v>
      </c>
      <c r="M488" s="16">
        <v>576244.5</v>
      </c>
      <c r="N488" s="19">
        <v>0</v>
      </c>
      <c r="O488" s="19">
        <v>0</v>
      </c>
      <c r="P488" s="103" t="s">
        <v>287</v>
      </c>
    </row>
    <row r="489" spans="1:16" s="9" customFormat="1" ht="39.75" customHeight="1">
      <c r="A489" s="28">
        <f t="shared" si="8"/>
        <v>480</v>
      </c>
      <c r="B489" s="15" t="s">
        <v>33</v>
      </c>
      <c r="C489" s="144" t="s">
        <v>65</v>
      </c>
      <c r="D489" s="115" t="s">
        <v>291</v>
      </c>
      <c r="E489" s="103" t="s">
        <v>203</v>
      </c>
      <c r="F489" s="15" t="s">
        <v>19</v>
      </c>
      <c r="G489" s="105">
        <v>45292</v>
      </c>
      <c r="H489" s="106" t="str">
        <f>IF(F489="","",IF((OR(F489=[1]data_validation!B$1,F489=[1]data_validation!B$2)),"Indicate Date","N/A"))</f>
        <v>N/A</v>
      </c>
      <c r="I489" s="105">
        <v>45323</v>
      </c>
      <c r="J489" s="105">
        <v>45323</v>
      </c>
      <c r="K489" s="103" t="s">
        <v>204</v>
      </c>
      <c r="L489" s="16">
        <v>10000</v>
      </c>
      <c r="M489" s="16">
        <v>10000</v>
      </c>
      <c r="N489" s="19">
        <v>0</v>
      </c>
      <c r="O489" s="19">
        <v>0</v>
      </c>
      <c r="P489" s="103" t="s">
        <v>287</v>
      </c>
    </row>
    <row r="490" spans="1:16" s="9" customFormat="1" ht="36" customHeight="1">
      <c r="A490" s="28">
        <f t="shared" si="8"/>
        <v>481</v>
      </c>
      <c r="B490" s="15" t="s">
        <v>57</v>
      </c>
      <c r="C490" s="144" t="s">
        <v>61</v>
      </c>
      <c r="D490" s="115" t="s">
        <v>291</v>
      </c>
      <c r="E490" s="103" t="s">
        <v>203</v>
      </c>
      <c r="F490" s="15" t="s">
        <v>19</v>
      </c>
      <c r="G490" s="105">
        <v>45292</v>
      </c>
      <c r="H490" s="106" t="str">
        <f>IF(F490="","",IF((OR(F490=[1]data_validation!B$1,F490=[1]data_validation!B$2)),"Indicate Date","N/A"))</f>
        <v>N/A</v>
      </c>
      <c r="I490" s="105">
        <v>45323</v>
      </c>
      <c r="J490" s="105">
        <v>45323</v>
      </c>
      <c r="K490" s="103" t="s">
        <v>204</v>
      </c>
      <c r="L490" s="16">
        <v>95655.5</v>
      </c>
      <c r="M490" s="16">
        <v>95655.5</v>
      </c>
      <c r="N490" s="19">
        <v>0</v>
      </c>
      <c r="O490" s="19">
        <v>0</v>
      </c>
      <c r="P490" s="103" t="s">
        <v>287</v>
      </c>
    </row>
    <row r="491" spans="1:16" s="9" customFormat="1" ht="36" customHeight="1">
      <c r="A491" s="28">
        <f t="shared" ref="A491:A551" si="10">A490+1</f>
        <v>482</v>
      </c>
      <c r="B491" s="15" t="s">
        <v>17</v>
      </c>
      <c r="C491" s="144" t="s">
        <v>62</v>
      </c>
      <c r="D491" s="115" t="s">
        <v>291</v>
      </c>
      <c r="E491" s="103" t="s">
        <v>203</v>
      </c>
      <c r="F491" s="15" t="s">
        <v>19</v>
      </c>
      <c r="G491" s="105">
        <v>45292</v>
      </c>
      <c r="H491" s="106" t="str">
        <f>IF(F491="","",IF((OR(F491=[1]data_validation!B$1,F491=[1]data_validation!B$2)),"Indicate Date","N/A"))</f>
        <v>N/A</v>
      </c>
      <c r="I491" s="105">
        <v>45323</v>
      </c>
      <c r="J491" s="105">
        <v>45323</v>
      </c>
      <c r="K491" s="103" t="s">
        <v>204</v>
      </c>
      <c r="L491" s="16">
        <v>142100</v>
      </c>
      <c r="M491" s="16">
        <v>142100</v>
      </c>
      <c r="N491" s="19">
        <v>0</v>
      </c>
      <c r="O491" s="19">
        <v>0</v>
      </c>
      <c r="P491" s="103" t="s">
        <v>287</v>
      </c>
    </row>
    <row r="492" spans="1:16" s="9" customFormat="1" ht="36" customHeight="1">
      <c r="A492" s="28">
        <f t="shared" si="10"/>
        <v>483</v>
      </c>
      <c r="B492" s="15" t="s">
        <v>24</v>
      </c>
      <c r="C492" s="144" t="s">
        <v>25</v>
      </c>
      <c r="D492" s="115" t="s">
        <v>291</v>
      </c>
      <c r="E492" s="103" t="s">
        <v>203</v>
      </c>
      <c r="F492" s="15" t="s">
        <v>19</v>
      </c>
      <c r="G492" s="105">
        <v>45292</v>
      </c>
      <c r="H492" s="106" t="str">
        <f>IF(F492="","",IF((OR(F492=[1]data_validation!B$1,F492=[1]data_validation!B$2)),"Indicate Date","N/A"))</f>
        <v>N/A</v>
      </c>
      <c r="I492" s="105">
        <v>45323</v>
      </c>
      <c r="J492" s="105">
        <v>45323</v>
      </c>
      <c r="K492" s="103" t="s">
        <v>204</v>
      </c>
      <c r="L492" s="16">
        <v>320300</v>
      </c>
      <c r="M492" s="16">
        <v>320300</v>
      </c>
      <c r="N492" s="19">
        <v>0</v>
      </c>
      <c r="O492" s="19">
        <v>0</v>
      </c>
      <c r="P492" s="103" t="s">
        <v>287</v>
      </c>
    </row>
    <row r="493" spans="1:16" s="10" customFormat="1" ht="36" customHeight="1">
      <c r="A493" s="28">
        <f t="shared" si="10"/>
        <v>484</v>
      </c>
      <c r="B493" s="20" t="s">
        <v>132</v>
      </c>
      <c r="C493" s="143" t="s">
        <v>133</v>
      </c>
      <c r="D493" s="20" t="s">
        <v>161</v>
      </c>
      <c r="E493" s="20" t="s">
        <v>203</v>
      </c>
      <c r="F493" s="20" t="s">
        <v>19</v>
      </c>
      <c r="G493" s="136">
        <v>45292</v>
      </c>
      <c r="H493" s="137" t="str">
        <f>IF(F493="","",IF((OR(F493=[1]data_validation!B$1,F493=[1]data_validation!B$2)),"Indicate Date","N/A"))</f>
        <v>N/A</v>
      </c>
      <c r="I493" s="136">
        <v>45323</v>
      </c>
      <c r="J493" s="136">
        <v>45323</v>
      </c>
      <c r="K493" s="110" t="s">
        <v>204</v>
      </c>
      <c r="L493" s="21">
        <v>66650</v>
      </c>
      <c r="M493" s="21">
        <v>66650</v>
      </c>
      <c r="N493" s="21">
        <v>0</v>
      </c>
      <c r="O493" s="21">
        <v>0</v>
      </c>
      <c r="P493" s="20" t="s">
        <v>205</v>
      </c>
    </row>
    <row r="494" spans="1:16" s="10" customFormat="1" ht="36" customHeight="1">
      <c r="A494" s="28">
        <f t="shared" si="10"/>
        <v>485</v>
      </c>
      <c r="B494" s="15" t="s">
        <v>54</v>
      </c>
      <c r="C494" s="144" t="s">
        <v>48</v>
      </c>
      <c r="D494" s="15" t="s">
        <v>161</v>
      </c>
      <c r="E494" s="15" t="s">
        <v>203</v>
      </c>
      <c r="F494" s="15" t="s">
        <v>19</v>
      </c>
      <c r="G494" s="120">
        <v>45292</v>
      </c>
      <c r="H494" s="121" t="str">
        <f>IF(F494="","",IF((OR(F494=[1]data_validation!B$1,F494=[1]data_validation!B$2)),"Indicate Date","N/A"))</f>
        <v>N/A</v>
      </c>
      <c r="I494" s="120">
        <v>45323</v>
      </c>
      <c r="J494" s="120">
        <v>45323</v>
      </c>
      <c r="K494" s="103" t="s">
        <v>204</v>
      </c>
      <c r="L494" s="19">
        <v>1030600</v>
      </c>
      <c r="M494" s="19">
        <v>1030600</v>
      </c>
      <c r="N494" s="19">
        <v>0</v>
      </c>
      <c r="O494" s="19">
        <v>0</v>
      </c>
      <c r="P494" s="15" t="s">
        <v>205</v>
      </c>
    </row>
    <row r="495" spans="1:16" s="10" customFormat="1" ht="36" customHeight="1">
      <c r="A495" s="28">
        <f t="shared" si="10"/>
        <v>486</v>
      </c>
      <c r="B495" s="15" t="s">
        <v>69</v>
      </c>
      <c r="C495" s="144" t="s">
        <v>86</v>
      </c>
      <c r="D495" s="15" t="s">
        <v>161</v>
      </c>
      <c r="E495" s="15" t="s">
        <v>203</v>
      </c>
      <c r="F495" s="15" t="s">
        <v>19</v>
      </c>
      <c r="G495" s="120">
        <v>45292</v>
      </c>
      <c r="H495" s="121" t="str">
        <f>IF(F495="","",IF((OR(F495=[1]data_validation!B$1,F495=[1]data_validation!B$2)),"Indicate Date","N/A"))</f>
        <v>N/A</v>
      </c>
      <c r="I495" s="120">
        <v>45323</v>
      </c>
      <c r="J495" s="120">
        <v>45323</v>
      </c>
      <c r="K495" s="103" t="s">
        <v>204</v>
      </c>
      <c r="L495" s="19">
        <v>61200</v>
      </c>
      <c r="M495" s="19">
        <v>61200</v>
      </c>
      <c r="N495" s="19">
        <v>0</v>
      </c>
      <c r="O495" s="19">
        <v>0</v>
      </c>
      <c r="P495" s="15" t="s">
        <v>205</v>
      </c>
    </row>
    <row r="496" spans="1:16" s="10" customFormat="1" ht="36" customHeight="1">
      <c r="A496" s="28">
        <f t="shared" si="10"/>
        <v>487</v>
      </c>
      <c r="B496" s="15" t="s">
        <v>59</v>
      </c>
      <c r="C496" s="144" t="s">
        <v>27</v>
      </c>
      <c r="D496" s="15" t="s">
        <v>161</v>
      </c>
      <c r="E496" s="15" t="s">
        <v>203</v>
      </c>
      <c r="F496" s="15" t="s">
        <v>20</v>
      </c>
      <c r="G496" s="120">
        <v>45292</v>
      </c>
      <c r="H496" s="121" t="str">
        <f>IF(F496="","",IF((OR(F496=[1]data_validation!B$1,F496=[1]data_validation!B$2)),"Indicate Date","N/A"))</f>
        <v>N/A</v>
      </c>
      <c r="I496" s="120">
        <v>45323</v>
      </c>
      <c r="J496" s="120">
        <v>45323</v>
      </c>
      <c r="K496" s="103" t="s">
        <v>204</v>
      </c>
      <c r="L496" s="19">
        <v>303600</v>
      </c>
      <c r="M496" s="19">
        <v>303600</v>
      </c>
      <c r="N496" s="19">
        <v>0</v>
      </c>
      <c r="O496" s="19">
        <v>0</v>
      </c>
      <c r="P496" s="15" t="s">
        <v>205</v>
      </c>
    </row>
    <row r="497" spans="1:16" s="10" customFormat="1" ht="36" customHeight="1">
      <c r="A497" s="28">
        <f t="shared" si="10"/>
        <v>488</v>
      </c>
      <c r="B497" s="15" t="s">
        <v>59</v>
      </c>
      <c r="C497" s="144" t="s">
        <v>27</v>
      </c>
      <c r="D497" s="15" t="s">
        <v>161</v>
      </c>
      <c r="E497" s="15" t="s">
        <v>203</v>
      </c>
      <c r="F497" s="15" t="s">
        <v>19</v>
      </c>
      <c r="G497" s="120">
        <v>45292</v>
      </c>
      <c r="H497" s="121" t="str">
        <f>IF(F497="","",IF((OR(F497=[1]data_validation!B$1,F497=[1]data_validation!B$2)),"Indicate Date","N/A"))</f>
        <v>N/A</v>
      </c>
      <c r="I497" s="120">
        <v>45323</v>
      </c>
      <c r="J497" s="120">
        <v>45323</v>
      </c>
      <c r="K497" s="103" t="s">
        <v>204</v>
      </c>
      <c r="L497" s="19">
        <v>2747100</v>
      </c>
      <c r="M497" s="19">
        <v>2747100</v>
      </c>
      <c r="N497" s="19">
        <v>0</v>
      </c>
      <c r="O497" s="19">
        <v>0</v>
      </c>
      <c r="P497" s="15" t="s">
        <v>205</v>
      </c>
    </row>
    <row r="498" spans="1:16" s="10" customFormat="1" ht="36" customHeight="1">
      <c r="A498" s="28">
        <f t="shared" si="10"/>
        <v>489</v>
      </c>
      <c r="B498" s="15" t="s">
        <v>52</v>
      </c>
      <c r="C498" s="144" t="s">
        <v>26</v>
      </c>
      <c r="D498" s="15" t="s">
        <v>161</v>
      </c>
      <c r="E498" s="15" t="s">
        <v>203</v>
      </c>
      <c r="F498" s="15" t="s">
        <v>19</v>
      </c>
      <c r="G498" s="120">
        <v>45292</v>
      </c>
      <c r="H498" s="121" t="str">
        <f>IF(F498="","",IF((OR(F498=[1]data_validation!B$1,F498=[1]data_validation!B$2)),"Indicate Date","N/A"))</f>
        <v>N/A</v>
      </c>
      <c r="I498" s="120">
        <v>45323</v>
      </c>
      <c r="J498" s="120">
        <v>45323</v>
      </c>
      <c r="K498" s="103" t="s">
        <v>204</v>
      </c>
      <c r="L498" s="19">
        <v>622900</v>
      </c>
      <c r="M498" s="19">
        <v>622900</v>
      </c>
      <c r="N498" s="19">
        <v>0</v>
      </c>
      <c r="O498" s="19">
        <v>0</v>
      </c>
      <c r="P498" s="15" t="s">
        <v>205</v>
      </c>
    </row>
    <row r="499" spans="1:16" s="10" customFormat="1" ht="36" customHeight="1">
      <c r="A499" s="28">
        <f t="shared" si="10"/>
        <v>490</v>
      </c>
      <c r="B499" s="15" t="s">
        <v>38</v>
      </c>
      <c r="C499" s="144" t="s">
        <v>39</v>
      </c>
      <c r="D499" s="15" t="s">
        <v>161</v>
      </c>
      <c r="E499" s="15" t="s">
        <v>203</v>
      </c>
      <c r="F499" s="15" t="s">
        <v>19</v>
      </c>
      <c r="G499" s="120">
        <v>45292</v>
      </c>
      <c r="H499" s="121" t="str">
        <f>IF(F499="","",IF((OR(F499=[1]data_validation!B$1,F499=[1]data_validation!B$2)),"Indicate Date","N/A"))</f>
        <v>N/A</v>
      </c>
      <c r="I499" s="120">
        <v>45323</v>
      </c>
      <c r="J499" s="120">
        <v>45323</v>
      </c>
      <c r="K499" s="103" t="s">
        <v>204</v>
      </c>
      <c r="L499" s="19">
        <v>988200</v>
      </c>
      <c r="M499" s="19">
        <v>988200</v>
      </c>
      <c r="N499" s="19">
        <v>0</v>
      </c>
      <c r="O499" s="19">
        <v>0</v>
      </c>
      <c r="P499" s="15" t="s">
        <v>205</v>
      </c>
    </row>
    <row r="500" spans="1:16" s="10" customFormat="1" ht="36" customHeight="1">
      <c r="A500" s="28">
        <f t="shared" si="10"/>
        <v>491</v>
      </c>
      <c r="B500" s="15" t="s">
        <v>41</v>
      </c>
      <c r="C500" s="144" t="s">
        <v>42</v>
      </c>
      <c r="D500" s="15" t="s">
        <v>161</v>
      </c>
      <c r="E500" s="15" t="s">
        <v>203</v>
      </c>
      <c r="F500" s="15" t="s">
        <v>40</v>
      </c>
      <c r="G500" s="15" t="s">
        <v>68</v>
      </c>
      <c r="H500" s="15" t="s">
        <v>68</v>
      </c>
      <c r="I500" s="120">
        <v>45323</v>
      </c>
      <c r="J500" s="120">
        <v>45323</v>
      </c>
      <c r="K500" s="103" t="s">
        <v>204</v>
      </c>
      <c r="L500" s="19">
        <v>151600</v>
      </c>
      <c r="M500" s="19">
        <v>151600</v>
      </c>
      <c r="N500" s="19">
        <v>0</v>
      </c>
      <c r="O500" s="19">
        <v>0</v>
      </c>
      <c r="P500" s="15" t="s">
        <v>205</v>
      </c>
    </row>
    <row r="501" spans="1:16" s="10" customFormat="1" ht="36" customHeight="1">
      <c r="A501" s="28">
        <f t="shared" si="10"/>
        <v>492</v>
      </c>
      <c r="B501" s="15" t="s">
        <v>43</v>
      </c>
      <c r="C501" s="144" t="s">
        <v>44</v>
      </c>
      <c r="D501" s="15" t="s">
        <v>161</v>
      </c>
      <c r="E501" s="15" t="s">
        <v>203</v>
      </c>
      <c r="F501" s="15" t="s">
        <v>40</v>
      </c>
      <c r="G501" s="15" t="s">
        <v>68</v>
      </c>
      <c r="H501" s="15" t="s">
        <v>68</v>
      </c>
      <c r="I501" s="120">
        <v>45323</v>
      </c>
      <c r="J501" s="120">
        <v>45323</v>
      </c>
      <c r="K501" s="103" t="s">
        <v>204</v>
      </c>
      <c r="L501" s="19">
        <v>84090</v>
      </c>
      <c r="M501" s="19">
        <v>84090</v>
      </c>
      <c r="N501" s="19">
        <v>0</v>
      </c>
      <c r="O501" s="19">
        <v>0</v>
      </c>
      <c r="P501" s="15" t="s">
        <v>205</v>
      </c>
    </row>
    <row r="502" spans="1:16" s="10" customFormat="1" ht="36" customHeight="1">
      <c r="A502" s="28">
        <f t="shared" si="10"/>
        <v>493</v>
      </c>
      <c r="B502" s="15" t="s">
        <v>36</v>
      </c>
      <c r="C502" s="144" t="s">
        <v>60</v>
      </c>
      <c r="D502" s="15" t="s">
        <v>161</v>
      </c>
      <c r="E502" s="15" t="s">
        <v>203</v>
      </c>
      <c r="F502" s="15" t="s">
        <v>19</v>
      </c>
      <c r="G502" s="120">
        <v>45292</v>
      </c>
      <c r="H502" s="121" t="str">
        <f>IF(F502="","",IF((OR(F502=[1]data_validation!B$1,F502=[1]data_validation!B$2)),"Indicate Date","N/A"))</f>
        <v>N/A</v>
      </c>
      <c r="I502" s="120">
        <v>45323</v>
      </c>
      <c r="J502" s="120">
        <v>45323</v>
      </c>
      <c r="K502" s="103" t="s">
        <v>204</v>
      </c>
      <c r="L502" s="19">
        <v>1133000</v>
      </c>
      <c r="M502" s="19">
        <v>1133000</v>
      </c>
      <c r="N502" s="19">
        <v>0</v>
      </c>
      <c r="O502" s="19">
        <v>0</v>
      </c>
      <c r="P502" s="15" t="s">
        <v>205</v>
      </c>
    </row>
    <row r="503" spans="1:16" s="10" customFormat="1" ht="36" customHeight="1">
      <c r="A503" s="28">
        <f t="shared" si="10"/>
        <v>494</v>
      </c>
      <c r="B503" s="15" t="s">
        <v>33</v>
      </c>
      <c r="C503" s="144" t="s">
        <v>65</v>
      </c>
      <c r="D503" s="15" t="s">
        <v>161</v>
      </c>
      <c r="E503" s="15" t="s">
        <v>203</v>
      </c>
      <c r="F503" s="15" t="s">
        <v>19</v>
      </c>
      <c r="G503" s="120">
        <v>45292</v>
      </c>
      <c r="H503" s="121" t="str">
        <f>IF(F503="","",IF((OR(F503=[1]data_validation!B$1,F503=[1]data_validation!B$2)),"Indicate Date","N/A"))</f>
        <v>N/A</v>
      </c>
      <c r="I503" s="120">
        <v>45323</v>
      </c>
      <c r="J503" s="120">
        <v>45323</v>
      </c>
      <c r="K503" s="103" t="s">
        <v>204</v>
      </c>
      <c r="L503" s="19">
        <v>225400</v>
      </c>
      <c r="M503" s="19">
        <v>225400</v>
      </c>
      <c r="N503" s="19">
        <v>0</v>
      </c>
      <c r="O503" s="19">
        <v>0</v>
      </c>
      <c r="P503" s="15" t="s">
        <v>205</v>
      </c>
    </row>
    <row r="504" spans="1:16" s="10" customFormat="1" ht="36" customHeight="1">
      <c r="A504" s="28">
        <f t="shared" si="10"/>
        <v>495</v>
      </c>
      <c r="B504" s="15" t="s">
        <v>57</v>
      </c>
      <c r="C504" s="144" t="s">
        <v>61</v>
      </c>
      <c r="D504" s="15" t="s">
        <v>161</v>
      </c>
      <c r="E504" s="15" t="s">
        <v>203</v>
      </c>
      <c r="F504" s="15" t="s">
        <v>19</v>
      </c>
      <c r="G504" s="120">
        <v>45292</v>
      </c>
      <c r="H504" s="121" t="str">
        <f>IF(F504="","",IF((OR(F504=[1]data_validation!B$1,F504=[1]data_validation!B$2)),"Indicate Date","N/A"))</f>
        <v>N/A</v>
      </c>
      <c r="I504" s="120">
        <v>45323</v>
      </c>
      <c r="J504" s="120">
        <v>45323</v>
      </c>
      <c r="K504" s="103" t="s">
        <v>204</v>
      </c>
      <c r="L504" s="19">
        <v>747200</v>
      </c>
      <c r="M504" s="19">
        <v>747200</v>
      </c>
      <c r="N504" s="19">
        <v>0</v>
      </c>
      <c r="O504" s="19">
        <v>0</v>
      </c>
      <c r="P504" s="15" t="s">
        <v>205</v>
      </c>
    </row>
    <row r="505" spans="1:16" s="10" customFormat="1" ht="36" customHeight="1">
      <c r="A505" s="28">
        <f t="shared" si="10"/>
        <v>496</v>
      </c>
      <c r="B505" s="15" t="s">
        <v>162</v>
      </c>
      <c r="C505" s="144" t="s">
        <v>163</v>
      </c>
      <c r="D505" s="15" t="s">
        <v>161</v>
      </c>
      <c r="E505" s="15" t="s">
        <v>203</v>
      </c>
      <c r="F505" s="15" t="s">
        <v>19</v>
      </c>
      <c r="G505" s="120">
        <v>45292</v>
      </c>
      <c r="H505" s="121" t="str">
        <f>IF(F505="","",IF((OR(F505=[1]data_validation!B$1,F505=[1]data_validation!B$2)),"Indicate Date","N/A"))</f>
        <v>N/A</v>
      </c>
      <c r="I505" s="120">
        <v>45323</v>
      </c>
      <c r="J505" s="120">
        <v>45323</v>
      </c>
      <c r="K505" s="103" t="s">
        <v>204</v>
      </c>
      <c r="L505" s="19">
        <v>56000</v>
      </c>
      <c r="M505" s="19">
        <v>56000</v>
      </c>
      <c r="N505" s="19">
        <v>0</v>
      </c>
      <c r="O505" s="19">
        <v>0</v>
      </c>
      <c r="P505" s="15" t="s">
        <v>205</v>
      </c>
    </row>
    <row r="506" spans="1:16" s="10" customFormat="1" ht="36" customHeight="1">
      <c r="A506" s="28">
        <f t="shared" si="10"/>
        <v>497</v>
      </c>
      <c r="B506" s="15" t="s">
        <v>17</v>
      </c>
      <c r="C506" s="144" t="s">
        <v>62</v>
      </c>
      <c r="D506" s="15" t="s">
        <v>161</v>
      </c>
      <c r="E506" s="15" t="s">
        <v>203</v>
      </c>
      <c r="F506" s="15" t="s">
        <v>19</v>
      </c>
      <c r="G506" s="120">
        <v>45292</v>
      </c>
      <c r="H506" s="121" t="str">
        <f>IF(F506="","",IF((OR(F506=[1]data_validation!B$1,F506=[1]data_validation!B$2)),"Indicate Date","N/A"))</f>
        <v>N/A</v>
      </c>
      <c r="I506" s="120">
        <v>45323</v>
      </c>
      <c r="J506" s="120">
        <v>45323</v>
      </c>
      <c r="K506" s="103" t="s">
        <v>204</v>
      </c>
      <c r="L506" s="19">
        <v>1555000</v>
      </c>
      <c r="M506" s="19">
        <v>1555000</v>
      </c>
      <c r="N506" s="19">
        <v>0</v>
      </c>
      <c r="O506" s="19">
        <v>0</v>
      </c>
      <c r="P506" s="15" t="s">
        <v>205</v>
      </c>
    </row>
    <row r="507" spans="1:16" s="10" customFormat="1" ht="36" customHeight="1">
      <c r="A507" s="28">
        <f t="shared" si="10"/>
        <v>498</v>
      </c>
      <c r="B507" s="15" t="s">
        <v>24</v>
      </c>
      <c r="C507" s="144" t="s">
        <v>25</v>
      </c>
      <c r="D507" s="15" t="s">
        <v>161</v>
      </c>
      <c r="E507" s="15" t="s">
        <v>203</v>
      </c>
      <c r="F507" s="15" t="s">
        <v>19</v>
      </c>
      <c r="G507" s="120">
        <v>45292</v>
      </c>
      <c r="H507" s="121" t="str">
        <f>IF(F507="","",IF((OR(F507=[1]data_validation!B$1,F507=[1]data_validation!B$2)),"Indicate Date","N/A"))</f>
        <v>N/A</v>
      </c>
      <c r="I507" s="120">
        <v>45323</v>
      </c>
      <c r="J507" s="120">
        <v>45323</v>
      </c>
      <c r="K507" s="103" t="s">
        <v>204</v>
      </c>
      <c r="L507" s="19">
        <v>2355460</v>
      </c>
      <c r="M507" s="19">
        <v>2355460</v>
      </c>
      <c r="N507" s="19">
        <v>0</v>
      </c>
      <c r="O507" s="19">
        <v>0</v>
      </c>
      <c r="P507" s="15" t="s">
        <v>205</v>
      </c>
    </row>
    <row r="508" spans="1:16" s="10" customFormat="1" ht="36" customHeight="1">
      <c r="A508" s="28">
        <f t="shared" si="10"/>
        <v>499</v>
      </c>
      <c r="B508" s="15" t="s">
        <v>45</v>
      </c>
      <c r="C508" s="144" t="s">
        <v>67</v>
      </c>
      <c r="D508" s="15" t="s">
        <v>161</v>
      </c>
      <c r="E508" s="15" t="s">
        <v>203</v>
      </c>
      <c r="F508" s="15" t="s">
        <v>19</v>
      </c>
      <c r="G508" s="15" t="s">
        <v>68</v>
      </c>
      <c r="H508" s="15" t="s">
        <v>68</v>
      </c>
      <c r="I508" s="120">
        <v>45323</v>
      </c>
      <c r="J508" s="120">
        <v>45323</v>
      </c>
      <c r="K508" s="103" t="s">
        <v>204</v>
      </c>
      <c r="L508" s="19">
        <v>144000</v>
      </c>
      <c r="M508" s="19">
        <v>144000</v>
      </c>
      <c r="N508" s="19">
        <v>0</v>
      </c>
      <c r="O508" s="19">
        <v>0</v>
      </c>
      <c r="P508" s="15" t="s">
        <v>205</v>
      </c>
    </row>
    <row r="509" spans="1:16" s="10" customFormat="1" ht="45" customHeight="1">
      <c r="A509" s="28">
        <f t="shared" si="10"/>
        <v>500</v>
      </c>
      <c r="B509" s="39" t="s">
        <v>54</v>
      </c>
      <c r="C509" s="148" t="s">
        <v>294</v>
      </c>
      <c r="D509" s="39" t="s">
        <v>164</v>
      </c>
      <c r="E509" s="20" t="s">
        <v>203</v>
      </c>
      <c r="F509" s="39" t="s">
        <v>19</v>
      </c>
      <c r="G509" s="40">
        <v>45292</v>
      </c>
      <c r="H509" s="39" t="s">
        <v>68</v>
      </c>
      <c r="I509" s="40">
        <v>45323</v>
      </c>
      <c r="J509" s="40">
        <v>45323</v>
      </c>
      <c r="K509" s="39" t="s">
        <v>204</v>
      </c>
      <c r="L509" s="41">
        <v>65770</v>
      </c>
      <c r="M509" s="41">
        <v>65770</v>
      </c>
      <c r="N509" s="21">
        <v>0</v>
      </c>
      <c r="O509" s="21">
        <v>0</v>
      </c>
      <c r="P509" s="39" t="s">
        <v>205</v>
      </c>
    </row>
    <row r="510" spans="1:16" s="10" customFormat="1" ht="45" customHeight="1">
      <c r="A510" s="28">
        <f t="shared" si="10"/>
        <v>501</v>
      </c>
      <c r="B510" s="24" t="s">
        <v>69</v>
      </c>
      <c r="C510" s="149" t="s">
        <v>86</v>
      </c>
      <c r="D510" s="24" t="s">
        <v>164</v>
      </c>
      <c r="E510" s="15" t="s">
        <v>203</v>
      </c>
      <c r="F510" s="24" t="s">
        <v>19</v>
      </c>
      <c r="G510" s="23">
        <v>45292</v>
      </c>
      <c r="H510" s="24" t="s">
        <v>68</v>
      </c>
      <c r="I510" s="23">
        <v>45323</v>
      </c>
      <c r="J510" s="23">
        <v>45323</v>
      </c>
      <c r="K510" s="24" t="s">
        <v>204</v>
      </c>
      <c r="L510" s="35">
        <v>47700</v>
      </c>
      <c r="M510" s="35">
        <v>47700</v>
      </c>
      <c r="N510" s="19">
        <v>0</v>
      </c>
      <c r="O510" s="19">
        <v>0</v>
      </c>
      <c r="P510" s="24" t="s">
        <v>228</v>
      </c>
    </row>
    <row r="511" spans="1:16" s="10" customFormat="1" ht="45" customHeight="1">
      <c r="A511" s="28">
        <f t="shared" si="10"/>
        <v>502</v>
      </c>
      <c r="B511" s="24" t="s">
        <v>69</v>
      </c>
      <c r="C511" s="149" t="s">
        <v>27</v>
      </c>
      <c r="D511" s="24" t="s">
        <v>164</v>
      </c>
      <c r="E511" s="15" t="s">
        <v>203</v>
      </c>
      <c r="F511" s="24" t="s">
        <v>19</v>
      </c>
      <c r="G511" s="23">
        <v>45292</v>
      </c>
      <c r="H511" s="24" t="s">
        <v>68</v>
      </c>
      <c r="I511" s="23">
        <v>45323</v>
      </c>
      <c r="J511" s="23">
        <v>45323</v>
      </c>
      <c r="K511" s="24" t="s">
        <v>204</v>
      </c>
      <c r="L511" s="35">
        <v>107860</v>
      </c>
      <c r="M511" s="35">
        <v>107860</v>
      </c>
      <c r="N511" s="19">
        <v>0</v>
      </c>
      <c r="O511" s="19">
        <v>0</v>
      </c>
      <c r="P511" s="24" t="s">
        <v>205</v>
      </c>
    </row>
    <row r="512" spans="1:16" s="10" customFormat="1" ht="45" customHeight="1">
      <c r="A512" s="28">
        <f t="shared" si="10"/>
        <v>503</v>
      </c>
      <c r="B512" s="24" t="s">
        <v>38</v>
      </c>
      <c r="C512" s="149" t="s">
        <v>293</v>
      </c>
      <c r="D512" s="24" t="s">
        <v>164</v>
      </c>
      <c r="E512" s="15" t="s">
        <v>203</v>
      </c>
      <c r="F512" s="24" t="s">
        <v>19</v>
      </c>
      <c r="G512" s="23">
        <v>45292</v>
      </c>
      <c r="H512" s="24" t="s">
        <v>68</v>
      </c>
      <c r="I512" s="23">
        <v>45323</v>
      </c>
      <c r="J512" s="23">
        <v>45323</v>
      </c>
      <c r="K512" s="24" t="s">
        <v>204</v>
      </c>
      <c r="L512" s="35">
        <v>56000</v>
      </c>
      <c r="M512" s="35">
        <v>56000</v>
      </c>
      <c r="N512" s="19">
        <v>0</v>
      </c>
      <c r="O512" s="19">
        <v>0</v>
      </c>
      <c r="P512" s="24" t="s">
        <v>205</v>
      </c>
    </row>
    <row r="513" spans="1:16" s="10" customFormat="1" ht="45" customHeight="1">
      <c r="A513" s="28">
        <f t="shared" si="10"/>
        <v>504</v>
      </c>
      <c r="B513" s="24" t="s">
        <v>36</v>
      </c>
      <c r="C513" s="149" t="s">
        <v>292</v>
      </c>
      <c r="D513" s="24" t="s">
        <v>164</v>
      </c>
      <c r="E513" s="15" t="s">
        <v>203</v>
      </c>
      <c r="F513" s="24" t="s">
        <v>19</v>
      </c>
      <c r="G513" s="23">
        <v>45292</v>
      </c>
      <c r="H513" s="24" t="s">
        <v>68</v>
      </c>
      <c r="I513" s="23">
        <v>45323</v>
      </c>
      <c r="J513" s="23">
        <v>45323</v>
      </c>
      <c r="K513" s="24" t="s">
        <v>204</v>
      </c>
      <c r="L513" s="35">
        <v>158665</v>
      </c>
      <c r="M513" s="35">
        <v>158665</v>
      </c>
      <c r="N513" s="19">
        <v>0</v>
      </c>
      <c r="O513" s="19">
        <v>0</v>
      </c>
      <c r="P513" s="24" t="s">
        <v>205</v>
      </c>
    </row>
    <row r="514" spans="1:16" s="10" customFormat="1" ht="45" customHeight="1">
      <c r="A514" s="28">
        <f t="shared" si="10"/>
        <v>505</v>
      </c>
      <c r="B514" s="24" t="s">
        <v>17</v>
      </c>
      <c r="C514" s="144" t="s">
        <v>62</v>
      </c>
      <c r="D514" s="24" t="s">
        <v>164</v>
      </c>
      <c r="E514" s="15" t="s">
        <v>203</v>
      </c>
      <c r="F514" s="24" t="s">
        <v>19</v>
      </c>
      <c r="G514" s="23">
        <v>45292</v>
      </c>
      <c r="H514" s="24" t="s">
        <v>68</v>
      </c>
      <c r="I514" s="23">
        <v>45323</v>
      </c>
      <c r="J514" s="23">
        <v>45323</v>
      </c>
      <c r="K514" s="24" t="s">
        <v>204</v>
      </c>
      <c r="L514" s="35">
        <v>368000</v>
      </c>
      <c r="M514" s="35">
        <v>368000</v>
      </c>
      <c r="N514" s="19">
        <v>0</v>
      </c>
      <c r="O514" s="19">
        <v>0</v>
      </c>
      <c r="P514" s="24" t="s">
        <v>205</v>
      </c>
    </row>
    <row r="515" spans="1:16" s="10" customFormat="1" ht="45" customHeight="1">
      <c r="A515" s="28">
        <f t="shared" si="10"/>
        <v>506</v>
      </c>
      <c r="B515" s="24" t="s">
        <v>24</v>
      </c>
      <c r="C515" s="144" t="s">
        <v>25</v>
      </c>
      <c r="D515" s="24" t="s">
        <v>164</v>
      </c>
      <c r="E515" s="15" t="s">
        <v>203</v>
      </c>
      <c r="F515" s="24" t="s">
        <v>19</v>
      </c>
      <c r="G515" s="23">
        <v>45292</v>
      </c>
      <c r="H515" s="24" t="s">
        <v>68</v>
      </c>
      <c r="I515" s="23">
        <v>45323</v>
      </c>
      <c r="J515" s="23">
        <v>45323</v>
      </c>
      <c r="K515" s="24" t="s">
        <v>204</v>
      </c>
      <c r="L515" s="35">
        <v>196005</v>
      </c>
      <c r="M515" s="35">
        <v>196005</v>
      </c>
      <c r="N515" s="19">
        <v>0</v>
      </c>
      <c r="O515" s="19">
        <v>0</v>
      </c>
      <c r="P515" s="24" t="s">
        <v>205</v>
      </c>
    </row>
    <row r="516" spans="1:16" s="9" customFormat="1" ht="45" customHeight="1">
      <c r="A516" s="28">
        <f t="shared" si="10"/>
        <v>507</v>
      </c>
      <c r="B516" s="20" t="s">
        <v>132</v>
      </c>
      <c r="C516" s="143" t="s">
        <v>133</v>
      </c>
      <c r="D516" s="20" t="s">
        <v>165</v>
      </c>
      <c r="E516" s="20" t="s">
        <v>203</v>
      </c>
      <c r="F516" s="20" t="s">
        <v>19</v>
      </c>
      <c r="G516" s="40">
        <v>45292</v>
      </c>
      <c r="H516" s="39" t="s">
        <v>68</v>
      </c>
      <c r="I516" s="40">
        <v>45323</v>
      </c>
      <c r="J516" s="40">
        <v>45323</v>
      </c>
      <c r="K516" s="20" t="s">
        <v>204</v>
      </c>
      <c r="L516" s="21">
        <v>20000</v>
      </c>
      <c r="M516" s="21">
        <v>20000</v>
      </c>
      <c r="N516" s="21">
        <v>0</v>
      </c>
      <c r="O516" s="21">
        <v>0</v>
      </c>
      <c r="P516" s="20" t="s">
        <v>223</v>
      </c>
    </row>
    <row r="517" spans="1:16" s="9" customFormat="1" ht="45" customHeight="1">
      <c r="A517" s="28">
        <f t="shared" si="10"/>
        <v>508</v>
      </c>
      <c r="B517" s="15" t="s">
        <v>54</v>
      </c>
      <c r="C517" s="144" t="s">
        <v>48</v>
      </c>
      <c r="D517" s="15" t="s">
        <v>165</v>
      </c>
      <c r="E517" s="15" t="s">
        <v>203</v>
      </c>
      <c r="F517" s="15" t="s">
        <v>19</v>
      </c>
      <c r="G517" s="23">
        <v>45292</v>
      </c>
      <c r="H517" s="24" t="s">
        <v>68</v>
      </c>
      <c r="I517" s="23">
        <v>45323</v>
      </c>
      <c r="J517" s="23">
        <v>45323</v>
      </c>
      <c r="K517" s="15" t="s">
        <v>204</v>
      </c>
      <c r="L517" s="19">
        <v>2218000</v>
      </c>
      <c r="M517" s="19">
        <v>2218000</v>
      </c>
      <c r="N517" s="19">
        <v>0</v>
      </c>
      <c r="O517" s="19">
        <v>0</v>
      </c>
      <c r="P517" s="15" t="s">
        <v>205</v>
      </c>
    </row>
    <row r="518" spans="1:16" s="9" customFormat="1" ht="45" customHeight="1">
      <c r="A518" s="28">
        <f t="shared" si="10"/>
        <v>509</v>
      </c>
      <c r="B518" s="15" t="s">
        <v>69</v>
      </c>
      <c r="C518" s="144" t="s">
        <v>86</v>
      </c>
      <c r="D518" s="15" t="s">
        <v>165</v>
      </c>
      <c r="E518" s="15" t="s">
        <v>203</v>
      </c>
      <c r="F518" s="15" t="s">
        <v>19</v>
      </c>
      <c r="G518" s="23">
        <v>45292</v>
      </c>
      <c r="H518" s="24" t="s">
        <v>68</v>
      </c>
      <c r="I518" s="23">
        <v>45323</v>
      </c>
      <c r="J518" s="23">
        <v>45323</v>
      </c>
      <c r="K518" s="15" t="s">
        <v>204</v>
      </c>
      <c r="L518" s="19">
        <v>1077388</v>
      </c>
      <c r="M518" s="19">
        <v>1077388</v>
      </c>
      <c r="N518" s="19">
        <v>0</v>
      </c>
      <c r="O518" s="19">
        <v>0</v>
      </c>
      <c r="P518" s="15" t="s">
        <v>205</v>
      </c>
    </row>
    <row r="519" spans="1:16" s="9" customFormat="1" ht="45" customHeight="1">
      <c r="A519" s="28">
        <f t="shared" si="10"/>
        <v>510</v>
      </c>
      <c r="B519" s="15" t="s">
        <v>59</v>
      </c>
      <c r="C519" s="144" t="s">
        <v>27</v>
      </c>
      <c r="D519" s="15" t="s">
        <v>165</v>
      </c>
      <c r="E519" s="15" t="s">
        <v>203</v>
      </c>
      <c r="F519" s="15" t="s">
        <v>19</v>
      </c>
      <c r="G519" s="23">
        <v>45292</v>
      </c>
      <c r="H519" s="24" t="s">
        <v>68</v>
      </c>
      <c r="I519" s="23">
        <v>45323</v>
      </c>
      <c r="J519" s="23">
        <v>45323</v>
      </c>
      <c r="K519" s="15" t="s">
        <v>204</v>
      </c>
      <c r="L519" s="19">
        <v>701000</v>
      </c>
      <c r="M519" s="19">
        <v>701000</v>
      </c>
      <c r="N519" s="19">
        <v>0</v>
      </c>
      <c r="O519" s="19">
        <v>0</v>
      </c>
      <c r="P519" s="15" t="s">
        <v>205</v>
      </c>
    </row>
    <row r="520" spans="1:16" s="9" customFormat="1" ht="45" customHeight="1">
      <c r="A520" s="28">
        <f t="shared" si="10"/>
        <v>511</v>
      </c>
      <c r="B520" s="15" t="s">
        <v>55</v>
      </c>
      <c r="C520" s="144" t="s">
        <v>66</v>
      </c>
      <c r="D520" s="15" t="s">
        <v>165</v>
      </c>
      <c r="E520" s="15" t="s">
        <v>301</v>
      </c>
      <c r="F520" s="15" t="s">
        <v>166</v>
      </c>
      <c r="G520" s="14">
        <v>45231</v>
      </c>
      <c r="H520" s="14">
        <v>45261</v>
      </c>
      <c r="I520" s="14">
        <v>45292</v>
      </c>
      <c r="J520" s="14">
        <v>45323</v>
      </c>
      <c r="K520" s="15" t="s">
        <v>204</v>
      </c>
      <c r="L520" s="19">
        <v>3000000</v>
      </c>
      <c r="M520" s="19">
        <v>3000000</v>
      </c>
      <c r="N520" s="19">
        <v>0</v>
      </c>
      <c r="O520" s="19">
        <v>0</v>
      </c>
      <c r="P520" s="15" t="s">
        <v>205</v>
      </c>
    </row>
    <row r="521" spans="1:16" s="9" customFormat="1" ht="45" customHeight="1">
      <c r="A521" s="28">
        <f t="shared" si="10"/>
        <v>512</v>
      </c>
      <c r="B521" s="15" t="s">
        <v>55</v>
      </c>
      <c r="C521" s="144" t="s">
        <v>66</v>
      </c>
      <c r="D521" s="15" t="s">
        <v>165</v>
      </c>
      <c r="E521" s="15" t="s">
        <v>203</v>
      </c>
      <c r="F521" s="15" t="s">
        <v>19</v>
      </c>
      <c r="G521" s="23">
        <v>45292</v>
      </c>
      <c r="H521" s="24" t="s">
        <v>68</v>
      </c>
      <c r="I521" s="23">
        <v>45323</v>
      </c>
      <c r="J521" s="23">
        <v>45323</v>
      </c>
      <c r="K521" s="15" t="s">
        <v>204</v>
      </c>
      <c r="L521" s="19">
        <v>3999800</v>
      </c>
      <c r="M521" s="19">
        <v>3999800</v>
      </c>
      <c r="N521" s="19">
        <v>0</v>
      </c>
      <c r="O521" s="19">
        <v>0</v>
      </c>
      <c r="P521" s="15" t="s">
        <v>205</v>
      </c>
    </row>
    <row r="522" spans="1:16" s="9" customFormat="1" ht="45" customHeight="1">
      <c r="A522" s="28">
        <f t="shared" si="10"/>
        <v>513</v>
      </c>
      <c r="B522" s="15" t="s">
        <v>89</v>
      </c>
      <c r="C522" s="144" t="s">
        <v>90</v>
      </c>
      <c r="D522" s="15" t="s">
        <v>165</v>
      </c>
      <c r="E522" s="15" t="s">
        <v>301</v>
      </c>
      <c r="F522" s="15" t="s">
        <v>166</v>
      </c>
      <c r="G522" s="14">
        <v>45231</v>
      </c>
      <c r="H522" s="14">
        <v>45261</v>
      </c>
      <c r="I522" s="14">
        <v>45292</v>
      </c>
      <c r="J522" s="14">
        <v>45323</v>
      </c>
      <c r="K522" s="15" t="s">
        <v>204</v>
      </c>
      <c r="L522" s="19">
        <v>3000000</v>
      </c>
      <c r="M522" s="19">
        <v>3000000</v>
      </c>
      <c r="N522" s="19">
        <v>0</v>
      </c>
      <c r="O522" s="19">
        <v>0</v>
      </c>
      <c r="P522" s="15" t="s">
        <v>205</v>
      </c>
    </row>
    <row r="523" spans="1:16" s="9" customFormat="1" ht="45" customHeight="1">
      <c r="A523" s="28">
        <f t="shared" si="10"/>
        <v>514</v>
      </c>
      <c r="B523" s="15" t="s">
        <v>89</v>
      </c>
      <c r="C523" s="144" t="s">
        <v>90</v>
      </c>
      <c r="D523" s="15" t="s">
        <v>165</v>
      </c>
      <c r="E523" s="15" t="s">
        <v>203</v>
      </c>
      <c r="F523" s="15" t="s">
        <v>19</v>
      </c>
      <c r="G523" s="23">
        <v>45292</v>
      </c>
      <c r="H523" s="24" t="s">
        <v>68</v>
      </c>
      <c r="I523" s="23">
        <v>45323</v>
      </c>
      <c r="J523" s="23">
        <v>45323</v>
      </c>
      <c r="K523" s="15" t="s">
        <v>204</v>
      </c>
      <c r="L523" s="19">
        <v>9606988</v>
      </c>
      <c r="M523" s="19">
        <v>9606988</v>
      </c>
      <c r="N523" s="19">
        <v>0</v>
      </c>
      <c r="O523" s="19">
        <v>0</v>
      </c>
      <c r="P523" s="15" t="s">
        <v>205</v>
      </c>
    </row>
    <row r="524" spans="1:16" s="9" customFormat="1" ht="37.5" customHeight="1">
      <c r="A524" s="28">
        <f t="shared" si="10"/>
        <v>515</v>
      </c>
      <c r="B524" s="15" t="s">
        <v>167</v>
      </c>
      <c r="C524" s="144" t="s">
        <v>168</v>
      </c>
      <c r="D524" s="15" t="s">
        <v>165</v>
      </c>
      <c r="E524" s="15" t="s">
        <v>203</v>
      </c>
      <c r="F524" s="15" t="s">
        <v>19</v>
      </c>
      <c r="G524" s="14">
        <v>45383</v>
      </c>
      <c r="H524" s="15" t="s">
        <v>68</v>
      </c>
      <c r="I524" s="14">
        <v>45413</v>
      </c>
      <c r="J524" s="14">
        <v>45413</v>
      </c>
      <c r="K524" s="15" t="s">
        <v>204</v>
      </c>
      <c r="L524" s="19">
        <v>80000</v>
      </c>
      <c r="M524" s="19">
        <v>80000</v>
      </c>
      <c r="N524" s="19">
        <v>0</v>
      </c>
      <c r="O524" s="19">
        <v>0</v>
      </c>
      <c r="P524" s="15" t="s">
        <v>253</v>
      </c>
    </row>
    <row r="525" spans="1:16" s="9" customFormat="1" ht="37.5" customHeight="1">
      <c r="A525" s="28">
        <f t="shared" si="10"/>
        <v>516</v>
      </c>
      <c r="B525" s="15" t="s">
        <v>121</v>
      </c>
      <c r="C525" s="144" t="s">
        <v>122</v>
      </c>
      <c r="D525" s="15" t="s">
        <v>165</v>
      </c>
      <c r="E525" s="15" t="s">
        <v>203</v>
      </c>
      <c r="F525" s="15" t="s">
        <v>19</v>
      </c>
      <c r="G525" s="14">
        <v>45383</v>
      </c>
      <c r="H525" s="15" t="s">
        <v>68</v>
      </c>
      <c r="I525" s="14">
        <v>45413</v>
      </c>
      <c r="J525" s="14">
        <v>45413</v>
      </c>
      <c r="K525" s="15" t="s">
        <v>204</v>
      </c>
      <c r="L525" s="19">
        <v>200000</v>
      </c>
      <c r="M525" s="19">
        <v>200000</v>
      </c>
      <c r="N525" s="19">
        <v>0</v>
      </c>
      <c r="O525" s="19">
        <v>0</v>
      </c>
      <c r="P525" s="15" t="s">
        <v>234</v>
      </c>
    </row>
    <row r="526" spans="1:16" s="9" customFormat="1" ht="37.5" customHeight="1">
      <c r="A526" s="28">
        <f t="shared" si="10"/>
        <v>517</v>
      </c>
      <c r="B526" s="15" t="s">
        <v>108</v>
      </c>
      <c r="C526" s="144" t="s">
        <v>109</v>
      </c>
      <c r="D526" s="15" t="s">
        <v>165</v>
      </c>
      <c r="E526" s="15" t="s">
        <v>203</v>
      </c>
      <c r="F526" s="15" t="s">
        <v>19</v>
      </c>
      <c r="G526" s="23">
        <v>45292</v>
      </c>
      <c r="H526" s="24" t="s">
        <v>68</v>
      </c>
      <c r="I526" s="23">
        <v>45323</v>
      </c>
      <c r="J526" s="23">
        <v>45323</v>
      </c>
      <c r="K526" s="15" t="s">
        <v>204</v>
      </c>
      <c r="L526" s="19">
        <v>999988</v>
      </c>
      <c r="M526" s="19">
        <v>999988</v>
      </c>
      <c r="N526" s="19">
        <v>0</v>
      </c>
      <c r="O526" s="19">
        <v>0</v>
      </c>
      <c r="P526" s="15" t="s">
        <v>205</v>
      </c>
    </row>
    <row r="527" spans="1:16" s="9" customFormat="1" ht="37.5" customHeight="1">
      <c r="A527" s="28">
        <f t="shared" si="10"/>
        <v>518</v>
      </c>
      <c r="B527" s="15" t="s">
        <v>169</v>
      </c>
      <c r="C527" s="144" t="s">
        <v>170</v>
      </c>
      <c r="D527" s="15" t="s">
        <v>165</v>
      </c>
      <c r="E527" s="15" t="s">
        <v>203</v>
      </c>
      <c r="F527" s="15" t="s">
        <v>19</v>
      </c>
      <c r="G527" s="14">
        <v>45474</v>
      </c>
      <c r="H527" s="15" t="s">
        <v>68</v>
      </c>
      <c r="I527" s="14">
        <v>45505</v>
      </c>
      <c r="J527" s="14">
        <v>45505</v>
      </c>
      <c r="K527" s="15" t="s">
        <v>204</v>
      </c>
      <c r="L527" s="19">
        <v>578286</v>
      </c>
      <c r="M527" s="19">
        <v>578286</v>
      </c>
      <c r="N527" s="19">
        <v>0</v>
      </c>
      <c r="O527" s="19">
        <v>0</v>
      </c>
      <c r="P527" s="15" t="s">
        <v>229</v>
      </c>
    </row>
    <row r="528" spans="1:16" s="9" customFormat="1" ht="37.5" customHeight="1">
      <c r="A528" s="28">
        <f t="shared" si="10"/>
        <v>519</v>
      </c>
      <c r="B528" s="15" t="s">
        <v>52</v>
      </c>
      <c r="C528" s="144" t="s">
        <v>26</v>
      </c>
      <c r="D528" s="15" t="s">
        <v>165</v>
      </c>
      <c r="E528" s="15" t="s">
        <v>203</v>
      </c>
      <c r="F528" s="15" t="s">
        <v>19</v>
      </c>
      <c r="G528" s="23">
        <v>45292</v>
      </c>
      <c r="H528" s="24" t="s">
        <v>68</v>
      </c>
      <c r="I528" s="23">
        <v>45323</v>
      </c>
      <c r="J528" s="23">
        <v>45323</v>
      </c>
      <c r="K528" s="15" t="s">
        <v>204</v>
      </c>
      <c r="L528" s="19">
        <v>2504378</v>
      </c>
      <c r="M528" s="19">
        <v>2504378</v>
      </c>
      <c r="N528" s="19">
        <v>0</v>
      </c>
      <c r="O528" s="19">
        <v>0</v>
      </c>
      <c r="P528" s="15" t="s">
        <v>205</v>
      </c>
    </row>
    <row r="529" spans="1:16" s="9" customFormat="1" ht="37.5" customHeight="1">
      <c r="A529" s="28">
        <f t="shared" si="10"/>
        <v>520</v>
      </c>
      <c r="B529" s="15" t="s">
        <v>38</v>
      </c>
      <c r="C529" s="144" t="s">
        <v>39</v>
      </c>
      <c r="D529" s="15" t="s">
        <v>165</v>
      </c>
      <c r="E529" s="15" t="s">
        <v>203</v>
      </c>
      <c r="F529" s="15" t="s">
        <v>19</v>
      </c>
      <c r="G529" s="23">
        <v>45292</v>
      </c>
      <c r="H529" s="24" t="s">
        <v>68</v>
      </c>
      <c r="I529" s="23">
        <v>45323</v>
      </c>
      <c r="J529" s="23">
        <v>45323</v>
      </c>
      <c r="K529" s="15" t="s">
        <v>204</v>
      </c>
      <c r="L529" s="19">
        <v>95600</v>
      </c>
      <c r="M529" s="19">
        <v>95600</v>
      </c>
      <c r="N529" s="19">
        <v>0</v>
      </c>
      <c r="O529" s="19">
        <v>0</v>
      </c>
      <c r="P529" s="15" t="s">
        <v>205</v>
      </c>
    </row>
    <row r="530" spans="1:16" s="9" customFormat="1" ht="37.5" customHeight="1">
      <c r="A530" s="28">
        <f t="shared" si="10"/>
        <v>521</v>
      </c>
      <c r="B530" s="15" t="s">
        <v>41</v>
      </c>
      <c r="C530" s="144" t="s">
        <v>42</v>
      </c>
      <c r="D530" s="15" t="s">
        <v>165</v>
      </c>
      <c r="E530" s="15" t="s">
        <v>203</v>
      </c>
      <c r="F530" s="15" t="s">
        <v>19</v>
      </c>
      <c r="G530" s="23">
        <v>45292</v>
      </c>
      <c r="H530" s="24" t="s">
        <v>68</v>
      </c>
      <c r="I530" s="23">
        <v>45323</v>
      </c>
      <c r="J530" s="23">
        <v>45323</v>
      </c>
      <c r="K530" s="15" t="s">
        <v>204</v>
      </c>
      <c r="L530" s="19">
        <v>216800</v>
      </c>
      <c r="M530" s="19">
        <v>216800</v>
      </c>
      <c r="N530" s="19">
        <v>0</v>
      </c>
      <c r="O530" s="19">
        <v>0</v>
      </c>
      <c r="P530" s="15" t="s">
        <v>205</v>
      </c>
    </row>
    <row r="531" spans="1:16" s="9" customFormat="1" ht="37.5" customHeight="1">
      <c r="A531" s="28">
        <f t="shared" si="10"/>
        <v>522</v>
      </c>
      <c r="B531" s="15" t="s">
        <v>171</v>
      </c>
      <c r="C531" s="144" t="s">
        <v>172</v>
      </c>
      <c r="D531" s="15" t="s">
        <v>165</v>
      </c>
      <c r="E531" s="15" t="s">
        <v>203</v>
      </c>
      <c r="F531" s="15" t="s">
        <v>19</v>
      </c>
      <c r="G531" s="14">
        <v>45474</v>
      </c>
      <c r="H531" s="15" t="s">
        <v>68</v>
      </c>
      <c r="I531" s="14">
        <v>45505</v>
      </c>
      <c r="J531" s="14">
        <v>45505</v>
      </c>
      <c r="K531" s="15" t="s">
        <v>204</v>
      </c>
      <c r="L531" s="19">
        <v>9000</v>
      </c>
      <c r="M531" s="19">
        <v>9000</v>
      </c>
      <c r="N531" s="19">
        <v>0</v>
      </c>
      <c r="O531" s="19">
        <v>0</v>
      </c>
      <c r="P531" s="15" t="s">
        <v>229</v>
      </c>
    </row>
    <row r="532" spans="1:16" s="9" customFormat="1" ht="37.5" customHeight="1">
      <c r="A532" s="28">
        <f t="shared" si="10"/>
        <v>523</v>
      </c>
      <c r="B532" s="15" t="s">
        <v>173</v>
      </c>
      <c r="C532" s="144" t="s">
        <v>174</v>
      </c>
      <c r="D532" s="15" t="s">
        <v>165</v>
      </c>
      <c r="E532" s="15" t="s">
        <v>203</v>
      </c>
      <c r="F532" s="15" t="s">
        <v>19</v>
      </c>
      <c r="G532" s="23">
        <v>45292</v>
      </c>
      <c r="H532" s="24" t="s">
        <v>68</v>
      </c>
      <c r="I532" s="23">
        <v>45323</v>
      </c>
      <c r="J532" s="23">
        <v>45323</v>
      </c>
      <c r="K532" s="15" t="s">
        <v>204</v>
      </c>
      <c r="L532" s="19">
        <v>150000</v>
      </c>
      <c r="M532" s="19">
        <v>150000</v>
      </c>
      <c r="N532" s="19">
        <v>0</v>
      </c>
      <c r="O532" s="19">
        <v>0</v>
      </c>
      <c r="P532" s="15" t="s">
        <v>205</v>
      </c>
    </row>
    <row r="533" spans="1:16" s="9" customFormat="1" ht="37.5" customHeight="1">
      <c r="A533" s="28">
        <f t="shared" si="10"/>
        <v>524</v>
      </c>
      <c r="B533" s="15" t="s">
        <v>175</v>
      </c>
      <c r="C533" s="144" t="s">
        <v>176</v>
      </c>
      <c r="D533" s="15" t="s">
        <v>165</v>
      </c>
      <c r="E533" s="15" t="s">
        <v>203</v>
      </c>
      <c r="F533" s="15" t="s">
        <v>19</v>
      </c>
      <c r="G533" s="23">
        <v>45292</v>
      </c>
      <c r="H533" s="24" t="s">
        <v>68</v>
      </c>
      <c r="I533" s="23">
        <v>45323</v>
      </c>
      <c r="J533" s="23">
        <v>45323</v>
      </c>
      <c r="K533" s="15" t="s">
        <v>204</v>
      </c>
      <c r="L533" s="19">
        <v>2867000</v>
      </c>
      <c r="M533" s="19">
        <v>2867000</v>
      </c>
      <c r="N533" s="19">
        <v>0</v>
      </c>
      <c r="O533" s="19">
        <v>0</v>
      </c>
      <c r="P533" s="15" t="s">
        <v>205</v>
      </c>
    </row>
    <row r="534" spans="1:16" s="9" customFormat="1" ht="37.5" customHeight="1">
      <c r="A534" s="28">
        <f t="shared" si="10"/>
        <v>525</v>
      </c>
      <c r="B534" s="15" t="s">
        <v>114</v>
      </c>
      <c r="C534" s="144" t="s">
        <v>115</v>
      </c>
      <c r="D534" s="15" t="s">
        <v>165</v>
      </c>
      <c r="E534" s="15" t="s">
        <v>203</v>
      </c>
      <c r="F534" s="15" t="s">
        <v>19</v>
      </c>
      <c r="G534" s="14">
        <v>45383</v>
      </c>
      <c r="H534" s="15" t="s">
        <v>68</v>
      </c>
      <c r="I534" s="14">
        <v>45413</v>
      </c>
      <c r="J534" s="14">
        <v>45413</v>
      </c>
      <c r="K534" s="15" t="s">
        <v>204</v>
      </c>
      <c r="L534" s="19">
        <v>150000</v>
      </c>
      <c r="M534" s="19">
        <v>150000</v>
      </c>
      <c r="N534" s="19">
        <v>0</v>
      </c>
      <c r="O534" s="19">
        <v>0</v>
      </c>
      <c r="P534" s="15" t="s">
        <v>302</v>
      </c>
    </row>
    <row r="535" spans="1:16" s="9" customFormat="1" ht="37.5" customHeight="1">
      <c r="A535" s="28">
        <f t="shared" si="10"/>
        <v>526</v>
      </c>
      <c r="B535" s="15" t="s">
        <v>33</v>
      </c>
      <c r="C535" s="144" t="s">
        <v>65</v>
      </c>
      <c r="D535" s="15" t="s">
        <v>165</v>
      </c>
      <c r="E535" s="15" t="s">
        <v>203</v>
      </c>
      <c r="F535" s="15" t="s">
        <v>19</v>
      </c>
      <c r="G535" s="23">
        <v>45292</v>
      </c>
      <c r="H535" s="24" t="s">
        <v>68</v>
      </c>
      <c r="I535" s="23">
        <v>45323</v>
      </c>
      <c r="J535" s="23">
        <v>45323</v>
      </c>
      <c r="K535" s="15" t="s">
        <v>204</v>
      </c>
      <c r="L535" s="19">
        <v>600000</v>
      </c>
      <c r="M535" s="19">
        <v>600000</v>
      </c>
      <c r="N535" s="19">
        <v>0</v>
      </c>
      <c r="O535" s="19">
        <v>0</v>
      </c>
      <c r="P535" s="15" t="s">
        <v>205</v>
      </c>
    </row>
    <row r="536" spans="1:16" s="9" customFormat="1" ht="37.5" customHeight="1">
      <c r="A536" s="28">
        <f t="shared" si="10"/>
        <v>527</v>
      </c>
      <c r="B536" s="15" t="s">
        <v>177</v>
      </c>
      <c r="C536" s="144" t="s">
        <v>178</v>
      </c>
      <c r="D536" s="15" t="s">
        <v>165</v>
      </c>
      <c r="E536" s="15" t="s">
        <v>203</v>
      </c>
      <c r="F536" s="15" t="s">
        <v>19</v>
      </c>
      <c r="G536" s="23">
        <v>45292</v>
      </c>
      <c r="H536" s="24" t="s">
        <v>68</v>
      </c>
      <c r="I536" s="23">
        <v>45323</v>
      </c>
      <c r="J536" s="23">
        <v>45323</v>
      </c>
      <c r="K536" s="15" t="s">
        <v>204</v>
      </c>
      <c r="L536" s="19">
        <v>600000</v>
      </c>
      <c r="M536" s="19">
        <v>600000</v>
      </c>
      <c r="N536" s="19">
        <v>0</v>
      </c>
      <c r="O536" s="19">
        <v>0</v>
      </c>
      <c r="P536" s="15" t="s">
        <v>205</v>
      </c>
    </row>
    <row r="537" spans="1:16" s="9" customFormat="1" ht="37.5" customHeight="1">
      <c r="A537" s="28">
        <f t="shared" si="10"/>
        <v>528</v>
      </c>
      <c r="B537" s="15" t="s">
        <v>179</v>
      </c>
      <c r="C537" s="144" t="s">
        <v>180</v>
      </c>
      <c r="D537" s="15" t="s">
        <v>165</v>
      </c>
      <c r="E537" s="15" t="s">
        <v>203</v>
      </c>
      <c r="F537" s="15" t="s">
        <v>19</v>
      </c>
      <c r="G537" s="14">
        <v>45383</v>
      </c>
      <c r="H537" s="15" t="s">
        <v>68</v>
      </c>
      <c r="I537" s="14">
        <v>45413</v>
      </c>
      <c r="J537" s="14">
        <v>45413</v>
      </c>
      <c r="K537" s="15" t="s">
        <v>204</v>
      </c>
      <c r="L537" s="19">
        <v>150000</v>
      </c>
      <c r="M537" s="19">
        <v>150000</v>
      </c>
      <c r="N537" s="19">
        <v>0</v>
      </c>
      <c r="O537" s="19">
        <v>0</v>
      </c>
      <c r="P537" s="15" t="s">
        <v>303</v>
      </c>
    </row>
    <row r="538" spans="1:16" s="9" customFormat="1" ht="37.5" customHeight="1">
      <c r="A538" s="28">
        <f t="shared" si="10"/>
        <v>529</v>
      </c>
      <c r="B538" s="15" t="s">
        <v>17</v>
      </c>
      <c r="C538" s="144" t="s">
        <v>62</v>
      </c>
      <c r="D538" s="15" t="s">
        <v>165</v>
      </c>
      <c r="E538" s="15" t="s">
        <v>203</v>
      </c>
      <c r="F538" s="15" t="s">
        <v>19</v>
      </c>
      <c r="G538" s="23">
        <v>45292</v>
      </c>
      <c r="H538" s="24" t="s">
        <v>68</v>
      </c>
      <c r="I538" s="23">
        <v>45323</v>
      </c>
      <c r="J538" s="23">
        <v>45323</v>
      </c>
      <c r="K538" s="15" t="s">
        <v>204</v>
      </c>
      <c r="L538" s="19">
        <v>850000</v>
      </c>
      <c r="M538" s="19">
        <v>850000</v>
      </c>
      <c r="N538" s="19">
        <v>0</v>
      </c>
      <c r="O538" s="19">
        <v>0</v>
      </c>
      <c r="P538" s="15" t="s">
        <v>205</v>
      </c>
    </row>
    <row r="539" spans="1:16" s="9" customFormat="1" ht="37.5" customHeight="1">
      <c r="A539" s="28">
        <f t="shared" si="10"/>
        <v>530</v>
      </c>
      <c r="B539" s="15" t="s">
        <v>56</v>
      </c>
      <c r="C539" s="144" t="s">
        <v>70</v>
      </c>
      <c r="D539" s="15" t="s">
        <v>165</v>
      </c>
      <c r="E539" s="15" t="s">
        <v>203</v>
      </c>
      <c r="F539" s="15" t="s">
        <v>19</v>
      </c>
      <c r="G539" s="23">
        <v>45292</v>
      </c>
      <c r="H539" s="24" t="s">
        <v>68</v>
      </c>
      <c r="I539" s="23">
        <v>45323</v>
      </c>
      <c r="J539" s="23">
        <v>45323</v>
      </c>
      <c r="K539" s="15" t="s">
        <v>204</v>
      </c>
      <c r="L539" s="19">
        <v>999988</v>
      </c>
      <c r="M539" s="19">
        <v>999988</v>
      </c>
      <c r="N539" s="19">
        <v>0</v>
      </c>
      <c r="O539" s="19">
        <v>0</v>
      </c>
      <c r="P539" s="15" t="s">
        <v>205</v>
      </c>
    </row>
    <row r="540" spans="1:16" s="9" customFormat="1" ht="37.5" customHeight="1">
      <c r="A540" s="28">
        <f t="shared" si="10"/>
        <v>531</v>
      </c>
      <c r="B540" s="15" t="s">
        <v>181</v>
      </c>
      <c r="C540" s="144" t="s">
        <v>182</v>
      </c>
      <c r="D540" s="15" t="s">
        <v>165</v>
      </c>
      <c r="E540" s="15" t="s">
        <v>203</v>
      </c>
      <c r="F540" s="15" t="s">
        <v>19</v>
      </c>
      <c r="G540" s="14">
        <v>45383</v>
      </c>
      <c r="H540" s="15" t="s">
        <v>68</v>
      </c>
      <c r="I540" s="14">
        <v>45413</v>
      </c>
      <c r="J540" s="14">
        <v>45413</v>
      </c>
      <c r="K540" s="15" t="s">
        <v>204</v>
      </c>
      <c r="L540" s="19">
        <v>300000</v>
      </c>
      <c r="M540" s="19">
        <v>300000</v>
      </c>
      <c r="N540" s="19">
        <v>0</v>
      </c>
      <c r="O540" s="19">
        <v>0</v>
      </c>
      <c r="P540" s="15" t="s">
        <v>302</v>
      </c>
    </row>
    <row r="541" spans="1:16" s="9" customFormat="1" ht="37.5" customHeight="1">
      <c r="A541" s="28">
        <f t="shared" si="10"/>
        <v>532</v>
      </c>
      <c r="B541" s="15" t="s">
        <v>183</v>
      </c>
      <c r="C541" s="144" t="s">
        <v>184</v>
      </c>
      <c r="D541" s="15" t="s">
        <v>165</v>
      </c>
      <c r="E541" s="15" t="s">
        <v>203</v>
      </c>
      <c r="F541" s="15" t="s">
        <v>19</v>
      </c>
      <c r="G541" s="23">
        <v>45292</v>
      </c>
      <c r="H541" s="24" t="s">
        <v>68</v>
      </c>
      <c r="I541" s="23">
        <v>45323</v>
      </c>
      <c r="J541" s="23">
        <v>45323</v>
      </c>
      <c r="K541" s="15" t="s">
        <v>204</v>
      </c>
      <c r="L541" s="19">
        <v>40000</v>
      </c>
      <c r="M541" s="19">
        <v>40000</v>
      </c>
      <c r="N541" s="19">
        <v>0</v>
      </c>
      <c r="O541" s="19">
        <v>0</v>
      </c>
      <c r="P541" s="15" t="s">
        <v>304</v>
      </c>
    </row>
    <row r="542" spans="1:16" s="9" customFormat="1" ht="37.5" customHeight="1">
      <c r="A542" s="28">
        <f t="shared" si="10"/>
        <v>533</v>
      </c>
      <c r="B542" s="15" t="s">
        <v>24</v>
      </c>
      <c r="C542" s="144" t="s">
        <v>25</v>
      </c>
      <c r="D542" s="15" t="s">
        <v>165</v>
      </c>
      <c r="E542" s="15" t="s">
        <v>203</v>
      </c>
      <c r="F542" s="15" t="s">
        <v>19</v>
      </c>
      <c r="G542" s="23">
        <v>45292</v>
      </c>
      <c r="H542" s="24" t="s">
        <v>68</v>
      </c>
      <c r="I542" s="23">
        <v>45323</v>
      </c>
      <c r="J542" s="23">
        <v>45323</v>
      </c>
      <c r="K542" s="15" t="s">
        <v>204</v>
      </c>
      <c r="L542" s="19">
        <v>1063784</v>
      </c>
      <c r="M542" s="19">
        <v>1063784</v>
      </c>
      <c r="N542" s="19">
        <v>0</v>
      </c>
      <c r="O542" s="19">
        <v>0</v>
      </c>
      <c r="P542" s="15" t="s">
        <v>205</v>
      </c>
    </row>
    <row r="543" spans="1:16" s="9" customFormat="1" ht="37.5" customHeight="1">
      <c r="A543" s="28">
        <f t="shared" si="10"/>
        <v>534</v>
      </c>
      <c r="B543" s="15" t="s">
        <v>45</v>
      </c>
      <c r="C543" s="144" t="s">
        <v>67</v>
      </c>
      <c r="D543" s="15" t="s">
        <v>165</v>
      </c>
      <c r="E543" s="15" t="s">
        <v>203</v>
      </c>
      <c r="F543" s="15" t="s">
        <v>19</v>
      </c>
      <c r="G543" s="23">
        <v>45292</v>
      </c>
      <c r="H543" s="24" t="s">
        <v>68</v>
      </c>
      <c r="I543" s="23">
        <v>45323</v>
      </c>
      <c r="J543" s="23">
        <v>45323</v>
      </c>
      <c r="K543" s="15" t="s">
        <v>204</v>
      </c>
      <c r="L543" s="19">
        <v>72000</v>
      </c>
      <c r="M543" s="19">
        <v>72000</v>
      </c>
      <c r="N543" s="19">
        <v>0</v>
      </c>
      <c r="O543" s="19">
        <v>0</v>
      </c>
      <c r="P543" s="15" t="s">
        <v>205</v>
      </c>
    </row>
    <row r="544" spans="1:16" s="10" customFormat="1" ht="37.5" customHeight="1">
      <c r="A544" s="28">
        <f t="shared" si="10"/>
        <v>535</v>
      </c>
      <c r="B544" s="20" t="s">
        <v>54</v>
      </c>
      <c r="C544" s="143" t="s">
        <v>48</v>
      </c>
      <c r="D544" s="20" t="s">
        <v>185</v>
      </c>
      <c r="E544" s="20" t="s">
        <v>203</v>
      </c>
      <c r="F544" s="20" t="s">
        <v>19</v>
      </c>
      <c r="G544" s="40">
        <v>45292</v>
      </c>
      <c r="H544" s="39" t="s">
        <v>68</v>
      </c>
      <c r="I544" s="40">
        <v>45323</v>
      </c>
      <c r="J544" s="40">
        <v>45323</v>
      </c>
      <c r="K544" s="39" t="s">
        <v>204</v>
      </c>
      <c r="L544" s="21">
        <v>222400</v>
      </c>
      <c r="M544" s="21">
        <v>222400</v>
      </c>
      <c r="N544" s="21">
        <v>0</v>
      </c>
      <c r="O544" s="21">
        <v>0</v>
      </c>
      <c r="P544" s="20" t="s">
        <v>205</v>
      </c>
    </row>
    <row r="545" spans="1:16" s="10" customFormat="1" ht="37.5" customHeight="1">
      <c r="A545" s="28">
        <f t="shared" si="10"/>
        <v>536</v>
      </c>
      <c r="B545" s="15" t="s">
        <v>59</v>
      </c>
      <c r="C545" s="144" t="s">
        <v>27</v>
      </c>
      <c r="D545" s="15" t="s">
        <v>185</v>
      </c>
      <c r="E545" s="15" t="s">
        <v>203</v>
      </c>
      <c r="F545" s="15" t="s">
        <v>28</v>
      </c>
      <c r="G545" s="23">
        <v>45292</v>
      </c>
      <c r="H545" s="24" t="s">
        <v>68</v>
      </c>
      <c r="I545" s="23">
        <v>45323</v>
      </c>
      <c r="J545" s="23">
        <v>45323</v>
      </c>
      <c r="K545" s="24" t="s">
        <v>204</v>
      </c>
      <c r="L545" s="19">
        <v>145000</v>
      </c>
      <c r="M545" s="19">
        <v>145000</v>
      </c>
      <c r="N545" s="19">
        <v>0</v>
      </c>
      <c r="O545" s="19">
        <v>0</v>
      </c>
      <c r="P545" s="15" t="s">
        <v>295</v>
      </c>
    </row>
    <row r="546" spans="1:16" s="10" customFormat="1" ht="37.5" customHeight="1">
      <c r="A546" s="28">
        <f t="shared" si="10"/>
        <v>537</v>
      </c>
      <c r="B546" s="15" t="s">
        <v>55</v>
      </c>
      <c r="C546" s="144" t="s">
        <v>66</v>
      </c>
      <c r="D546" s="15" t="s">
        <v>185</v>
      </c>
      <c r="E546" s="15" t="s">
        <v>203</v>
      </c>
      <c r="F546" s="15" t="s">
        <v>19</v>
      </c>
      <c r="G546" s="23">
        <v>45292</v>
      </c>
      <c r="H546" s="24" t="s">
        <v>68</v>
      </c>
      <c r="I546" s="23">
        <v>45323</v>
      </c>
      <c r="J546" s="23">
        <v>45323</v>
      </c>
      <c r="K546" s="24" t="s">
        <v>204</v>
      </c>
      <c r="L546" s="19">
        <v>245000</v>
      </c>
      <c r="M546" s="19">
        <v>245000</v>
      </c>
      <c r="N546" s="19">
        <v>0</v>
      </c>
      <c r="O546" s="19">
        <v>0</v>
      </c>
      <c r="P546" s="15" t="s">
        <v>295</v>
      </c>
    </row>
    <row r="547" spans="1:16" s="10" customFormat="1" ht="37.5" customHeight="1">
      <c r="A547" s="28">
        <f t="shared" si="10"/>
        <v>538</v>
      </c>
      <c r="B547" s="15" t="s">
        <v>89</v>
      </c>
      <c r="C547" s="144" t="s">
        <v>90</v>
      </c>
      <c r="D547" s="15" t="s">
        <v>185</v>
      </c>
      <c r="E547" s="15" t="s">
        <v>203</v>
      </c>
      <c r="F547" s="15" t="s">
        <v>19</v>
      </c>
      <c r="G547" s="23">
        <v>45292</v>
      </c>
      <c r="H547" s="24" t="s">
        <v>68</v>
      </c>
      <c r="I547" s="23">
        <v>45323</v>
      </c>
      <c r="J547" s="23">
        <v>45323</v>
      </c>
      <c r="K547" s="24" t="s">
        <v>204</v>
      </c>
      <c r="L547" s="19">
        <v>1100000</v>
      </c>
      <c r="M547" s="19">
        <v>1100000</v>
      </c>
      <c r="N547" s="19">
        <v>0</v>
      </c>
      <c r="O547" s="19">
        <v>0</v>
      </c>
      <c r="P547" s="15" t="s">
        <v>205</v>
      </c>
    </row>
    <row r="548" spans="1:16" s="117" customFormat="1" ht="37.5" customHeight="1">
      <c r="A548" s="28">
        <f t="shared" si="10"/>
        <v>539</v>
      </c>
      <c r="B548" s="15" t="s">
        <v>93</v>
      </c>
      <c r="C548" s="144" t="s">
        <v>94</v>
      </c>
      <c r="D548" s="15" t="s">
        <v>185</v>
      </c>
      <c r="E548" s="15" t="s">
        <v>203</v>
      </c>
      <c r="F548" s="15" t="s">
        <v>19</v>
      </c>
      <c r="G548" s="23">
        <v>45292</v>
      </c>
      <c r="H548" s="24" t="s">
        <v>68</v>
      </c>
      <c r="I548" s="23">
        <v>45323</v>
      </c>
      <c r="J548" s="23">
        <v>45323</v>
      </c>
      <c r="K548" s="24" t="s">
        <v>204</v>
      </c>
      <c r="L548" s="19">
        <v>83900</v>
      </c>
      <c r="M548" s="19">
        <v>83900</v>
      </c>
      <c r="N548" s="19">
        <v>0</v>
      </c>
      <c r="O548" s="19">
        <v>0</v>
      </c>
      <c r="P548" s="15" t="s">
        <v>205</v>
      </c>
    </row>
    <row r="549" spans="1:16" s="10" customFormat="1" ht="37.5" customHeight="1">
      <c r="A549" s="28">
        <f t="shared" si="10"/>
        <v>540</v>
      </c>
      <c r="B549" s="15" t="s">
        <v>108</v>
      </c>
      <c r="C549" s="144" t="s">
        <v>109</v>
      </c>
      <c r="D549" s="15" t="s">
        <v>185</v>
      </c>
      <c r="E549" s="15" t="s">
        <v>203</v>
      </c>
      <c r="F549" s="15" t="s">
        <v>19</v>
      </c>
      <c r="G549" s="23">
        <v>45292</v>
      </c>
      <c r="H549" s="24" t="s">
        <v>68</v>
      </c>
      <c r="I549" s="23">
        <v>45323</v>
      </c>
      <c r="J549" s="23">
        <v>45323</v>
      </c>
      <c r="K549" s="24" t="s">
        <v>204</v>
      </c>
      <c r="L549" s="19">
        <v>190000</v>
      </c>
      <c r="M549" s="19">
        <v>190000</v>
      </c>
      <c r="N549" s="19">
        <v>0</v>
      </c>
      <c r="O549" s="19">
        <v>0</v>
      </c>
      <c r="P549" s="15" t="s">
        <v>205</v>
      </c>
    </row>
    <row r="550" spans="1:16" s="10" customFormat="1" ht="37.5" customHeight="1">
      <c r="A550" s="28">
        <f t="shared" si="10"/>
        <v>541</v>
      </c>
      <c r="B550" s="15" t="s">
        <v>99</v>
      </c>
      <c r="C550" s="144" t="s">
        <v>100</v>
      </c>
      <c r="D550" s="15" t="s">
        <v>185</v>
      </c>
      <c r="E550" s="15" t="s">
        <v>203</v>
      </c>
      <c r="F550" s="15" t="s">
        <v>19</v>
      </c>
      <c r="G550" s="14">
        <v>45383</v>
      </c>
      <c r="H550" s="15" t="s">
        <v>68</v>
      </c>
      <c r="I550" s="14">
        <v>45413</v>
      </c>
      <c r="J550" s="14">
        <v>45413</v>
      </c>
      <c r="K550" s="15" t="s">
        <v>204</v>
      </c>
      <c r="L550" s="19">
        <v>39500</v>
      </c>
      <c r="M550" s="19">
        <v>39500</v>
      </c>
      <c r="N550" s="19">
        <v>0</v>
      </c>
      <c r="O550" s="19">
        <v>0</v>
      </c>
      <c r="P550" s="15" t="s">
        <v>253</v>
      </c>
    </row>
    <row r="551" spans="1:16" s="117" customFormat="1" ht="40.5" customHeight="1">
      <c r="A551" s="28">
        <f t="shared" si="10"/>
        <v>542</v>
      </c>
      <c r="B551" s="15" t="s">
        <v>52</v>
      </c>
      <c r="C551" s="144" t="s">
        <v>26</v>
      </c>
      <c r="D551" s="15" t="s">
        <v>185</v>
      </c>
      <c r="E551" s="15" t="s">
        <v>203</v>
      </c>
      <c r="F551" s="15" t="s">
        <v>28</v>
      </c>
      <c r="G551" s="14">
        <v>45383</v>
      </c>
      <c r="H551" s="15" t="s">
        <v>68</v>
      </c>
      <c r="I551" s="14">
        <v>45413</v>
      </c>
      <c r="J551" s="14">
        <v>45413</v>
      </c>
      <c r="K551" s="15" t="s">
        <v>204</v>
      </c>
      <c r="L551" s="19">
        <v>17000</v>
      </c>
      <c r="M551" s="19">
        <v>17000</v>
      </c>
      <c r="N551" s="19">
        <v>0</v>
      </c>
      <c r="O551" s="19">
        <v>0</v>
      </c>
      <c r="P551" s="15" t="s">
        <v>234</v>
      </c>
    </row>
    <row r="552" spans="1:16" s="10" customFormat="1" ht="40.5" customHeight="1">
      <c r="A552" s="28">
        <f t="shared" ref="A552:A609" si="11">A551+1</f>
        <v>543</v>
      </c>
      <c r="B552" s="15" t="s">
        <v>52</v>
      </c>
      <c r="C552" s="144" t="s">
        <v>26</v>
      </c>
      <c r="D552" s="15" t="s">
        <v>185</v>
      </c>
      <c r="E552" s="15" t="s">
        <v>203</v>
      </c>
      <c r="F552" s="15" t="s">
        <v>19</v>
      </c>
      <c r="G552" s="23">
        <v>45292</v>
      </c>
      <c r="H552" s="24" t="s">
        <v>68</v>
      </c>
      <c r="I552" s="23">
        <v>45323</v>
      </c>
      <c r="J552" s="23">
        <v>45323</v>
      </c>
      <c r="K552" s="24" t="s">
        <v>204</v>
      </c>
      <c r="L552" s="19">
        <v>113000</v>
      </c>
      <c r="M552" s="19">
        <v>113000</v>
      </c>
      <c r="N552" s="19">
        <v>0</v>
      </c>
      <c r="O552" s="19">
        <v>0</v>
      </c>
      <c r="P552" s="15" t="s">
        <v>205</v>
      </c>
    </row>
    <row r="553" spans="1:16" s="10" customFormat="1" ht="38.25" customHeight="1">
      <c r="A553" s="28">
        <f t="shared" si="11"/>
        <v>544</v>
      </c>
      <c r="B553" s="15" t="s">
        <v>38</v>
      </c>
      <c r="C553" s="144" t="s">
        <v>39</v>
      </c>
      <c r="D553" s="15" t="s">
        <v>185</v>
      </c>
      <c r="E553" s="15" t="s">
        <v>203</v>
      </c>
      <c r="F553" s="15" t="s">
        <v>28</v>
      </c>
      <c r="G553" s="23">
        <v>45292</v>
      </c>
      <c r="H553" s="24" t="s">
        <v>68</v>
      </c>
      <c r="I553" s="23">
        <v>45323</v>
      </c>
      <c r="J553" s="23">
        <v>45323</v>
      </c>
      <c r="K553" s="24" t="s">
        <v>204</v>
      </c>
      <c r="L553" s="19">
        <v>36000</v>
      </c>
      <c r="M553" s="19">
        <v>36000</v>
      </c>
      <c r="N553" s="19">
        <v>0</v>
      </c>
      <c r="O553" s="19">
        <v>0</v>
      </c>
      <c r="P553" s="15" t="s">
        <v>205</v>
      </c>
    </row>
    <row r="554" spans="1:16" s="10" customFormat="1" ht="39.75" customHeight="1">
      <c r="A554" s="28">
        <f t="shared" si="11"/>
        <v>545</v>
      </c>
      <c r="B554" s="15" t="s">
        <v>41</v>
      </c>
      <c r="C554" s="144" t="s">
        <v>42</v>
      </c>
      <c r="D554" s="15" t="s">
        <v>185</v>
      </c>
      <c r="E554" s="15" t="s">
        <v>203</v>
      </c>
      <c r="F554" s="15" t="s">
        <v>40</v>
      </c>
      <c r="G554" s="15" t="s">
        <v>68</v>
      </c>
      <c r="H554" s="15" t="s">
        <v>68</v>
      </c>
      <c r="I554" s="23">
        <v>45323</v>
      </c>
      <c r="J554" s="23">
        <v>45323</v>
      </c>
      <c r="K554" s="24" t="s">
        <v>204</v>
      </c>
      <c r="L554" s="19">
        <v>122304</v>
      </c>
      <c r="M554" s="19">
        <v>122304</v>
      </c>
      <c r="N554" s="19">
        <v>0</v>
      </c>
      <c r="O554" s="19">
        <v>0</v>
      </c>
      <c r="P554" s="15" t="s">
        <v>205</v>
      </c>
    </row>
    <row r="555" spans="1:16" s="10" customFormat="1" ht="41.25" customHeight="1">
      <c r="A555" s="28">
        <f t="shared" si="11"/>
        <v>546</v>
      </c>
      <c r="B555" s="15" t="s">
        <v>36</v>
      </c>
      <c r="C555" s="144" t="s">
        <v>60</v>
      </c>
      <c r="D555" s="15" t="s">
        <v>185</v>
      </c>
      <c r="E555" s="15" t="s">
        <v>203</v>
      </c>
      <c r="F555" s="15" t="s">
        <v>19</v>
      </c>
      <c r="G555" s="23">
        <v>45292</v>
      </c>
      <c r="H555" s="24" t="s">
        <v>68</v>
      </c>
      <c r="I555" s="23">
        <v>45323</v>
      </c>
      <c r="J555" s="23">
        <v>45323</v>
      </c>
      <c r="K555" s="24" t="s">
        <v>204</v>
      </c>
      <c r="L555" s="19">
        <v>315160</v>
      </c>
      <c r="M555" s="19">
        <v>315160</v>
      </c>
      <c r="N555" s="19">
        <v>0</v>
      </c>
      <c r="O555" s="19">
        <v>0</v>
      </c>
      <c r="P555" s="15" t="s">
        <v>205</v>
      </c>
    </row>
    <row r="556" spans="1:16" s="10" customFormat="1" ht="41.25" customHeight="1">
      <c r="A556" s="28">
        <f t="shared" si="11"/>
        <v>547</v>
      </c>
      <c r="B556" s="15" t="s">
        <v>33</v>
      </c>
      <c r="C556" s="144" t="s">
        <v>65</v>
      </c>
      <c r="D556" s="15" t="s">
        <v>185</v>
      </c>
      <c r="E556" s="15" t="s">
        <v>203</v>
      </c>
      <c r="F556" s="15" t="s">
        <v>19</v>
      </c>
      <c r="G556" s="23">
        <v>45292</v>
      </c>
      <c r="H556" s="24" t="s">
        <v>68</v>
      </c>
      <c r="I556" s="23">
        <v>45323</v>
      </c>
      <c r="J556" s="23">
        <v>45323</v>
      </c>
      <c r="K556" s="24" t="s">
        <v>204</v>
      </c>
      <c r="L556" s="19">
        <v>120000</v>
      </c>
      <c r="M556" s="19">
        <v>120000</v>
      </c>
      <c r="N556" s="19">
        <v>0</v>
      </c>
      <c r="O556" s="19">
        <v>0</v>
      </c>
      <c r="P556" s="15" t="s">
        <v>295</v>
      </c>
    </row>
    <row r="557" spans="1:16" s="10" customFormat="1" ht="41.25" customHeight="1">
      <c r="A557" s="28">
        <f t="shared" si="11"/>
        <v>548</v>
      </c>
      <c r="B557" s="15" t="s">
        <v>177</v>
      </c>
      <c r="C557" s="144" t="s">
        <v>178</v>
      </c>
      <c r="D557" s="15" t="s">
        <v>185</v>
      </c>
      <c r="E557" s="15" t="s">
        <v>203</v>
      </c>
      <c r="F557" s="15" t="s">
        <v>19</v>
      </c>
      <c r="G557" s="23">
        <v>45292</v>
      </c>
      <c r="H557" s="24" t="s">
        <v>68</v>
      </c>
      <c r="I557" s="23">
        <v>45323</v>
      </c>
      <c r="J557" s="23">
        <v>45323</v>
      </c>
      <c r="K557" s="24" t="s">
        <v>204</v>
      </c>
      <c r="L557" s="19">
        <v>200000</v>
      </c>
      <c r="M557" s="19">
        <v>200000</v>
      </c>
      <c r="N557" s="19">
        <v>0</v>
      </c>
      <c r="O557" s="19">
        <v>0</v>
      </c>
      <c r="P557" s="15" t="s">
        <v>295</v>
      </c>
    </row>
    <row r="558" spans="1:16" s="10" customFormat="1" ht="41.25" customHeight="1">
      <c r="A558" s="28">
        <f t="shared" si="11"/>
        <v>549</v>
      </c>
      <c r="B558" s="15" t="s">
        <v>17</v>
      </c>
      <c r="C558" s="144" t="s">
        <v>62</v>
      </c>
      <c r="D558" s="15" t="s">
        <v>185</v>
      </c>
      <c r="E558" s="15" t="s">
        <v>203</v>
      </c>
      <c r="F558" s="15" t="s">
        <v>19</v>
      </c>
      <c r="G558" s="23">
        <v>45292</v>
      </c>
      <c r="H558" s="24" t="s">
        <v>68</v>
      </c>
      <c r="I558" s="23">
        <v>45323</v>
      </c>
      <c r="J558" s="23">
        <v>45323</v>
      </c>
      <c r="K558" s="24" t="s">
        <v>204</v>
      </c>
      <c r="L558" s="19">
        <v>120000</v>
      </c>
      <c r="M558" s="19">
        <v>120000</v>
      </c>
      <c r="N558" s="19">
        <v>0</v>
      </c>
      <c r="O558" s="19">
        <v>0</v>
      </c>
      <c r="P558" s="15" t="s">
        <v>295</v>
      </c>
    </row>
    <row r="559" spans="1:16" s="10" customFormat="1" ht="41.25" customHeight="1">
      <c r="A559" s="28">
        <f t="shared" si="11"/>
        <v>550</v>
      </c>
      <c r="B559" s="15" t="s">
        <v>24</v>
      </c>
      <c r="C559" s="144" t="s">
        <v>25</v>
      </c>
      <c r="D559" s="15" t="s">
        <v>185</v>
      </c>
      <c r="E559" s="15" t="s">
        <v>203</v>
      </c>
      <c r="F559" s="15" t="s">
        <v>19</v>
      </c>
      <c r="G559" s="23">
        <v>45292</v>
      </c>
      <c r="H559" s="24" t="s">
        <v>68</v>
      </c>
      <c r="I559" s="23">
        <v>45323</v>
      </c>
      <c r="J559" s="23">
        <v>45323</v>
      </c>
      <c r="K559" s="24" t="s">
        <v>204</v>
      </c>
      <c r="L559" s="19">
        <v>320736</v>
      </c>
      <c r="M559" s="19">
        <v>320736</v>
      </c>
      <c r="N559" s="19">
        <v>0</v>
      </c>
      <c r="O559" s="19">
        <v>0</v>
      </c>
      <c r="P559" s="15" t="s">
        <v>205</v>
      </c>
    </row>
    <row r="560" spans="1:16" s="10" customFormat="1" ht="41.25" customHeight="1">
      <c r="A560" s="28">
        <f t="shared" si="11"/>
        <v>551</v>
      </c>
      <c r="B560" s="20" t="s">
        <v>54</v>
      </c>
      <c r="C560" s="143" t="s">
        <v>48</v>
      </c>
      <c r="D560" s="20" t="s">
        <v>186</v>
      </c>
      <c r="E560" s="20" t="s">
        <v>203</v>
      </c>
      <c r="F560" s="20" t="s">
        <v>19</v>
      </c>
      <c r="G560" s="29">
        <v>44927</v>
      </c>
      <c r="H560" s="20" t="s">
        <v>68</v>
      </c>
      <c r="I560" s="29">
        <v>44958</v>
      </c>
      <c r="J560" s="29">
        <v>44958</v>
      </c>
      <c r="K560" s="20" t="s">
        <v>80</v>
      </c>
      <c r="L560" s="21">
        <v>96546</v>
      </c>
      <c r="M560" s="21">
        <v>96546</v>
      </c>
      <c r="N560" s="21">
        <v>0</v>
      </c>
      <c r="O560" s="21">
        <v>0</v>
      </c>
      <c r="P560" s="20" t="s">
        <v>205</v>
      </c>
    </row>
    <row r="561" spans="1:16" s="10" customFormat="1" ht="41.25" customHeight="1">
      <c r="A561" s="28">
        <f t="shared" si="11"/>
        <v>552</v>
      </c>
      <c r="B561" s="15" t="s">
        <v>69</v>
      </c>
      <c r="C561" s="144" t="s">
        <v>86</v>
      </c>
      <c r="D561" s="15" t="s">
        <v>186</v>
      </c>
      <c r="E561" s="15" t="s">
        <v>203</v>
      </c>
      <c r="F561" s="15" t="s">
        <v>28</v>
      </c>
      <c r="G561" s="23">
        <v>45292</v>
      </c>
      <c r="H561" s="24" t="s">
        <v>68</v>
      </c>
      <c r="I561" s="23">
        <v>45323</v>
      </c>
      <c r="J561" s="23">
        <v>45323</v>
      </c>
      <c r="K561" s="24" t="s">
        <v>204</v>
      </c>
      <c r="L561" s="19">
        <v>10715</v>
      </c>
      <c r="M561" s="19">
        <v>10715</v>
      </c>
      <c r="N561" s="19">
        <v>0</v>
      </c>
      <c r="O561" s="19">
        <v>0</v>
      </c>
      <c r="P561" s="15" t="s">
        <v>228</v>
      </c>
    </row>
    <row r="562" spans="1:16" s="10" customFormat="1" ht="41.25" customHeight="1">
      <c r="A562" s="28">
        <f t="shared" si="11"/>
        <v>553</v>
      </c>
      <c r="B562" s="15" t="s">
        <v>59</v>
      </c>
      <c r="C562" s="144" t="s">
        <v>27</v>
      </c>
      <c r="D562" s="15" t="s">
        <v>186</v>
      </c>
      <c r="E562" s="15" t="s">
        <v>203</v>
      </c>
      <c r="F562" s="15" t="s">
        <v>19</v>
      </c>
      <c r="G562" s="15" t="s">
        <v>68</v>
      </c>
      <c r="H562" s="15" t="s">
        <v>68</v>
      </c>
      <c r="I562" s="23">
        <v>45323</v>
      </c>
      <c r="J562" s="23">
        <v>45323</v>
      </c>
      <c r="K562" s="24" t="s">
        <v>204</v>
      </c>
      <c r="L562" s="19">
        <v>30000</v>
      </c>
      <c r="M562" s="19">
        <v>30000</v>
      </c>
      <c r="N562" s="19">
        <v>0</v>
      </c>
      <c r="O562" s="19">
        <v>0</v>
      </c>
      <c r="P562" s="15" t="s">
        <v>205</v>
      </c>
    </row>
    <row r="563" spans="1:16" s="10" customFormat="1" ht="41.25" customHeight="1">
      <c r="A563" s="28">
        <f t="shared" si="11"/>
        <v>554</v>
      </c>
      <c r="B563" s="15" t="s">
        <v>59</v>
      </c>
      <c r="C563" s="144" t="s">
        <v>27</v>
      </c>
      <c r="D563" s="15" t="s">
        <v>186</v>
      </c>
      <c r="E563" s="15" t="s">
        <v>203</v>
      </c>
      <c r="F563" s="15" t="s">
        <v>28</v>
      </c>
      <c r="G563" s="23">
        <v>45292</v>
      </c>
      <c r="H563" s="24" t="s">
        <v>68</v>
      </c>
      <c r="I563" s="23">
        <v>45323</v>
      </c>
      <c r="J563" s="23">
        <v>45323</v>
      </c>
      <c r="K563" s="24" t="s">
        <v>204</v>
      </c>
      <c r="L563" s="19">
        <v>331923</v>
      </c>
      <c r="M563" s="19">
        <v>331923</v>
      </c>
      <c r="N563" s="19">
        <v>0</v>
      </c>
      <c r="O563" s="19">
        <v>0</v>
      </c>
      <c r="P563" s="15" t="s">
        <v>205</v>
      </c>
    </row>
    <row r="564" spans="1:16" s="10" customFormat="1" ht="41.25" customHeight="1">
      <c r="A564" s="28">
        <f t="shared" si="11"/>
        <v>555</v>
      </c>
      <c r="B564" s="15" t="s">
        <v>59</v>
      </c>
      <c r="C564" s="144" t="s">
        <v>27</v>
      </c>
      <c r="D564" s="15" t="s">
        <v>186</v>
      </c>
      <c r="E564" s="15" t="s">
        <v>203</v>
      </c>
      <c r="F564" s="15" t="s">
        <v>19</v>
      </c>
      <c r="G564" s="23">
        <v>45292</v>
      </c>
      <c r="H564" s="24" t="s">
        <v>68</v>
      </c>
      <c r="I564" s="23">
        <v>45323</v>
      </c>
      <c r="J564" s="23">
        <v>45323</v>
      </c>
      <c r="K564" s="24" t="s">
        <v>204</v>
      </c>
      <c r="L564" s="19">
        <v>64516</v>
      </c>
      <c r="M564" s="19">
        <v>64516</v>
      </c>
      <c r="N564" s="19">
        <v>0</v>
      </c>
      <c r="O564" s="19">
        <v>0</v>
      </c>
      <c r="P564" s="15" t="s">
        <v>205</v>
      </c>
    </row>
    <row r="565" spans="1:16" s="10" customFormat="1" ht="41.25" customHeight="1">
      <c r="A565" s="28">
        <f t="shared" si="11"/>
        <v>556</v>
      </c>
      <c r="B565" s="15" t="s">
        <v>52</v>
      </c>
      <c r="C565" s="144" t="s">
        <v>26</v>
      </c>
      <c r="D565" s="15" t="s">
        <v>186</v>
      </c>
      <c r="E565" s="15" t="s">
        <v>203</v>
      </c>
      <c r="F565" s="15" t="s">
        <v>19</v>
      </c>
      <c r="G565" s="23">
        <v>45292</v>
      </c>
      <c r="H565" s="24" t="s">
        <v>68</v>
      </c>
      <c r="I565" s="23">
        <v>45323</v>
      </c>
      <c r="J565" s="23">
        <v>45323</v>
      </c>
      <c r="K565" s="24" t="s">
        <v>204</v>
      </c>
      <c r="L565" s="19">
        <v>260000</v>
      </c>
      <c r="M565" s="19">
        <v>260000</v>
      </c>
      <c r="N565" s="19">
        <v>0</v>
      </c>
      <c r="O565" s="19">
        <v>0</v>
      </c>
      <c r="P565" s="15" t="s">
        <v>205</v>
      </c>
    </row>
    <row r="566" spans="1:16" s="10" customFormat="1" ht="38.25" customHeight="1">
      <c r="A566" s="28">
        <f t="shared" si="11"/>
        <v>557</v>
      </c>
      <c r="B566" s="15" t="s">
        <v>38</v>
      </c>
      <c r="C566" s="144" t="s">
        <v>39</v>
      </c>
      <c r="D566" s="15" t="s">
        <v>186</v>
      </c>
      <c r="E566" s="15" t="s">
        <v>203</v>
      </c>
      <c r="F566" s="15" t="s">
        <v>19</v>
      </c>
      <c r="G566" s="23">
        <v>45292</v>
      </c>
      <c r="H566" s="24" t="s">
        <v>68</v>
      </c>
      <c r="I566" s="23">
        <v>45323</v>
      </c>
      <c r="J566" s="23">
        <v>45323</v>
      </c>
      <c r="K566" s="24" t="s">
        <v>204</v>
      </c>
      <c r="L566" s="19">
        <v>379079</v>
      </c>
      <c r="M566" s="19">
        <v>379079</v>
      </c>
      <c r="N566" s="19">
        <v>0</v>
      </c>
      <c r="O566" s="19">
        <v>0</v>
      </c>
      <c r="P566" s="15" t="s">
        <v>205</v>
      </c>
    </row>
    <row r="567" spans="1:16" s="10" customFormat="1" ht="38.25" customHeight="1">
      <c r="A567" s="28">
        <f t="shared" si="11"/>
        <v>558</v>
      </c>
      <c r="B567" s="15" t="s">
        <v>41</v>
      </c>
      <c r="C567" s="144" t="s">
        <v>42</v>
      </c>
      <c r="D567" s="15" t="s">
        <v>186</v>
      </c>
      <c r="E567" s="15" t="s">
        <v>203</v>
      </c>
      <c r="F567" s="15" t="s">
        <v>40</v>
      </c>
      <c r="G567" s="15" t="s">
        <v>68</v>
      </c>
      <c r="H567" s="15" t="s">
        <v>68</v>
      </c>
      <c r="I567" s="23">
        <v>45323</v>
      </c>
      <c r="J567" s="23">
        <v>45323</v>
      </c>
      <c r="K567" s="24" t="s">
        <v>204</v>
      </c>
      <c r="L567" s="19">
        <v>30000</v>
      </c>
      <c r="M567" s="19">
        <v>30000</v>
      </c>
      <c r="N567" s="19">
        <v>0</v>
      </c>
      <c r="O567" s="19">
        <v>0</v>
      </c>
      <c r="P567" s="15" t="s">
        <v>205</v>
      </c>
    </row>
    <row r="568" spans="1:16" s="10" customFormat="1" ht="38.25" customHeight="1">
      <c r="A568" s="28">
        <f t="shared" si="11"/>
        <v>559</v>
      </c>
      <c r="B568" s="15" t="s">
        <v>36</v>
      </c>
      <c r="C568" s="144" t="s">
        <v>60</v>
      </c>
      <c r="D568" s="15" t="s">
        <v>186</v>
      </c>
      <c r="E568" s="15" t="s">
        <v>203</v>
      </c>
      <c r="F568" s="15" t="s">
        <v>19</v>
      </c>
      <c r="G568" s="23">
        <v>45292</v>
      </c>
      <c r="H568" s="24" t="s">
        <v>68</v>
      </c>
      <c r="I568" s="23">
        <v>45323</v>
      </c>
      <c r="J568" s="23">
        <v>45323</v>
      </c>
      <c r="K568" s="24" t="s">
        <v>204</v>
      </c>
      <c r="L568" s="19">
        <v>446547</v>
      </c>
      <c r="M568" s="19">
        <v>446547</v>
      </c>
      <c r="N568" s="19">
        <v>0</v>
      </c>
      <c r="O568" s="19">
        <v>0</v>
      </c>
      <c r="P568" s="15" t="s">
        <v>205</v>
      </c>
    </row>
    <row r="569" spans="1:16" s="10" customFormat="1" ht="38.25" customHeight="1">
      <c r="A569" s="28">
        <f t="shared" si="11"/>
        <v>560</v>
      </c>
      <c r="B569" s="15" t="s">
        <v>187</v>
      </c>
      <c r="C569" s="144" t="s">
        <v>188</v>
      </c>
      <c r="D569" s="15" t="s">
        <v>186</v>
      </c>
      <c r="E569" s="15" t="s">
        <v>203</v>
      </c>
      <c r="F569" s="15" t="s">
        <v>19</v>
      </c>
      <c r="G569" s="23">
        <v>45292</v>
      </c>
      <c r="H569" s="24" t="s">
        <v>68</v>
      </c>
      <c r="I569" s="23">
        <v>45323</v>
      </c>
      <c r="J569" s="23">
        <v>45323</v>
      </c>
      <c r="K569" s="24" t="s">
        <v>204</v>
      </c>
      <c r="L569" s="19">
        <v>143560</v>
      </c>
      <c r="M569" s="19">
        <v>143560</v>
      </c>
      <c r="N569" s="19">
        <v>0</v>
      </c>
      <c r="O569" s="19">
        <v>0</v>
      </c>
      <c r="P569" s="15" t="s">
        <v>205</v>
      </c>
    </row>
    <row r="570" spans="1:16" s="10" customFormat="1" ht="38.25" customHeight="1">
      <c r="A570" s="28">
        <f t="shared" si="11"/>
        <v>561</v>
      </c>
      <c r="B570" s="15" t="s">
        <v>33</v>
      </c>
      <c r="C570" s="144" t="s">
        <v>65</v>
      </c>
      <c r="D570" s="15" t="s">
        <v>186</v>
      </c>
      <c r="E570" s="15" t="s">
        <v>203</v>
      </c>
      <c r="F570" s="15" t="s">
        <v>19</v>
      </c>
      <c r="G570" s="23">
        <v>45292</v>
      </c>
      <c r="H570" s="24" t="s">
        <v>68</v>
      </c>
      <c r="I570" s="23">
        <v>45323</v>
      </c>
      <c r="J570" s="23">
        <v>45323</v>
      </c>
      <c r="K570" s="24" t="s">
        <v>204</v>
      </c>
      <c r="L570" s="19">
        <v>6000</v>
      </c>
      <c r="M570" s="19">
        <v>6000</v>
      </c>
      <c r="N570" s="19">
        <v>0</v>
      </c>
      <c r="O570" s="19">
        <v>0</v>
      </c>
      <c r="P570" s="15" t="s">
        <v>205</v>
      </c>
    </row>
    <row r="571" spans="1:16" s="10" customFormat="1" ht="38.25" customHeight="1">
      <c r="A571" s="28">
        <f t="shared" si="11"/>
        <v>562</v>
      </c>
      <c r="B571" s="15" t="s">
        <v>57</v>
      </c>
      <c r="C571" s="144" t="s">
        <v>61</v>
      </c>
      <c r="D571" s="15" t="s">
        <v>186</v>
      </c>
      <c r="E571" s="15" t="s">
        <v>203</v>
      </c>
      <c r="F571" s="15" t="s">
        <v>19</v>
      </c>
      <c r="G571" s="23">
        <v>45292</v>
      </c>
      <c r="H571" s="24" t="s">
        <v>68</v>
      </c>
      <c r="I571" s="23">
        <v>45323</v>
      </c>
      <c r="J571" s="23">
        <v>45323</v>
      </c>
      <c r="K571" s="24" t="s">
        <v>204</v>
      </c>
      <c r="L571" s="19">
        <v>5027</v>
      </c>
      <c r="M571" s="19">
        <v>5027</v>
      </c>
      <c r="N571" s="19">
        <v>0</v>
      </c>
      <c r="O571" s="19">
        <v>0</v>
      </c>
      <c r="P571" s="15" t="s">
        <v>205</v>
      </c>
    </row>
    <row r="572" spans="1:16" s="10" customFormat="1" ht="38.25" customHeight="1">
      <c r="A572" s="28">
        <f t="shared" si="11"/>
        <v>563</v>
      </c>
      <c r="B572" s="15" t="s">
        <v>17</v>
      </c>
      <c r="C572" s="144" t="s">
        <v>62</v>
      </c>
      <c r="D572" s="15" t="s">
        <v>186</v>
      </c>
      <c r="E572" s="15" t="s">
        <v>203</v>
      </c>
      <c r="F572" s="15" t="s">
        <v>19</v>
      </c>
      <c r="G572" s="23">
        <v>45292</v>
      </c>
      <c r="H572" s="24" t="s">
        <v>68</v>
      </c>
      <c r="I572" s="23">
        <v>45323</v>
      </c>
      <c r="J572" s="23">
        <v>45323</v>
      </c>
      <c r="K572" s="24" t="s">
        <v>204</v>
      </c>
      <c r="L572" s="19">
        <v>66732</v>
      </c>
      <c r="M572" s="19">
        <v>66732</v>
      </c>
      <c r="N572" s="19">
        <v>0</v>
      </c>
      <c r="O572" s="19">
        <v>0</v>
      </c>
      <c r="P572" s="15" t="s">
        <v>205</v>
      </c>
    </row>
    <row r="573" spans="1:16" s="10" customFormat="1" ht="25.5">
      <c r="A573" s="28">
        <f t="shared" si="11"/>
        <v>564</v>
      </c>
      <c r="B573" s="15" t="s">
        <v>24</v>
      </c>
      <c r="C573" s="144" t="s">
        <v>25</v>
      </c>
      <c r="D573" s="15" t="s">
        <v>186</v>
      </c>
      <c r="E573" s="15" t="s">
        <v>203</v>
      </c>
      <c r="F573" s="15" t="s">
        <v>19</v>
      </c>
      <c r="G573" s="23">
        <v>45292</v>
      </c>
      <c r="H573" s="24" t="s">
        <v>68</v>
      </c>
      <c r="I573" s="23">
        <v>45323</v>
      </c>
      <c r="J573" s="23">
        <v>45323</v>
      </c>
      <c r="K573" s="24" t="s">
        <v>204</v>
      </c>
      <c r="L573" s="19">
        <v>529355</v>
      </c>
      <c r="M573" s="19">
        <v>529355</v>
      </c>
      <c r="N573" s="19">
        <v>0</v>
      </c>
      <c r="O573" s="19">
        <v>0</v>
      </c>
      <c r="P573" s="15" t="s">
        <v>205</v>
      </c>
    </row>
    <row r="574" spans="1:16" s="10" customFormat="1" ht="25.5">
      <c r="A574" s="28">
        <f t="shared" si="11"/>
        <v>565</v>
      </c>
      <c r="B574" s="20" t="s">
        <v>54</v>
      </c>
      <c r="C574" s="143" t="s">
        <v>48</v>
      </c>
      <c r="D574" s="20" t="s">
        <v>189</v>
      </c>
      <c r="E574" s="20" t="s">
        <v>203</v>
      </c>
      <c r="F574" s="20" t="s">
        <v>19</v>
      </c>
      <c r="G574" s="40">
        <v>45292</v>
      </c>
      <c r="H574" s="39" t="s">
        <v>68</v>
      </c>
      <c r="I574" s="40">
        <v>45323</v>
      </c>
      <c r="J574" s="40">
        <v>45323</v>
      </c>
      <c r="K574" s="39" t="s">
        <v>204</v>
      </c>
      <c r="L574" s="21">
        <v>242000</v>
      </c>
      <c r="M574" s="21">
        <v>242000</v>
      </c>
      <c r="N574" s="21">
        <v>0</v>
      </c>
      <c r="O574" s="21">
        <v>0</v>
      </c>
      <c r="P574" s="20" t="s">
        <v>205</v>
      </c>
    </row>
    <row r="575" spans="1:16" s="10" customFormat="1" ht="25.5">
      <c r="A575" s="28">
        <f t="shared" si="11"/>
        <v>566</v>
      </c>
      <c r="B575" s="15" t="s">
        <v>69</v>
      </c>
      <c r="C575" s="144" t="s">
        <v>86</v>
      </c>
      <c r="D575" s="15" t="s">
        <v>189</v>
      </c>
      <c r="E575" s="15" t="s">
        <v>203</v>
      </c>
      <c r="F575" s="15" t="s">
        <v>28</v>
      </c>
      <c r="G575" s="23">
        <v>45292</v>
      </c>
      <c r="H575" s="24" t="s">
        <v>68</v>
      </c>
      <c r="I575" s="23">
        <v>45323</v>
      </c>
      <c r="J575" s="23">
        <v>45323</v>
      </c>
      <c r="K575" s="24" t="s">
        <v>204</v>
      </c>
      <c r="L575" s="19">
        <v>12000</v>
      </c>
      <c r="M575" s="19">
        <v>12000</v>
      </c>
      <c r="N575" s="19">
        <v>0</v>
      </c>
      <c r="O575" s="19">
        <v>0</v>
      </c>
      <c r="P575" s="15" t="s">
        <v>205</v>
      </c>
    </row>
    <row r="576" spans="1:16" s="10" customFormat="1" ht="25.5">
      <c r="A576" s="28">
        <f t="shared" si="11"/>
        <v>567</v>
      </c>
      <c r="B576" s="15" t="s">
        <v>59</v>
      </c>
      <c r="C576" s="144" t="s">
        <v>27</v>
      </c>
      <c r="D576" s="15" t="s">
        <v>189</v>
      </c>
      <c r="E576" s="15" t="s">
        <v>203</v>
      </c>
      <c r="F576" s="15" t="s">
        <v>28</v>
      </c>
      <c r="G576" s="23">
        <v>45292</v>
      </c>
      <c r="H576" s="24" t="s">
        <v>68</v>
      </c>
      <c r="I576" s="23">
        <v>45323</v>
      </c>
      <c r="J576" s="23">
        <v>45323</v>
      </c>
      <c r="K576" s="24" t="s">
        <v>204</v>
      </c>
      <c r="L576" s="19">
        <v>37000</v>
      </c>
      <c r="M576" s="19">
        <v>37000</v>
      </c>
      <c r="N576" s="19">
        <v>0</v>
      </c>
      <c r="O576" s="19">
        <v>0</v>
      </c>
      <c r="P576" s="15" t="s">
        <v>296</v>
      </c>
    </row>
    <row r="577" spans="1:16" s="10" customFormat="1" ht="25.5">
      <c r="A577" s="28">
        <f t="shared" si="11"/>
        <v>568</v>
      </c>
      <c r="B577" s="15" t="s">
        <v>55</v>
      </c>
      <c r="C577" s="144" t="s">
        <v>66</v>
      </c>
      <c r="D577" s="15" t="s">
        <v>189</v>
      </c>
      <c r="E577" s="15" t="s">
        <v>203</v>
      </c>
      <c r="F577" s="15" t="s">
        <v>19</v>
      </c>
      <c r="G577" s="23">
        <v>45292</v>
      </c>
      <c r="H577" s="24" t="s">
        <v>68</v>
      </c>
      <c r="I577" s="23">
        <v>45323</v>
      </c>
      <c r="J577" s="23">
        <v>45323</v>
      </c>
      <c r="K577" s="24" t="s">
        <v>204</v>
      </c>
      <c r="L577" s="19">
        <v>84000</v>
      </c>
      <c r="M577" s="19">
        <v>84000</v>
      </c>
      <c r="N577" s="19">
        <v>0</v>
      </c>
      <c r="O577" s="19">
        <v>0</v>
      </c>
      <c r="P577" s="15" t="s">
        <v>296</v>
      </c>
    </row>
    <row r="578" spans="1:16" s="10" customFormat="1" ht="41.25" customHeight="1">
      <c r="A578" s="28">
        <f t="shared" si="11"/>
        <v>569</v>
      </c>
      <c r="B578" s="15" t="s">
        <v>89</v>
      </c>
      <c r="C578" s="144" t="s">
        <v>90</v>
      </c>
      <c r="D578" s="15" t="s">
        <v>189</v>
      </c>
      <c r="E578" s="15" t="s">
        <v>203</v>
      </c>
      <c r="F578" s="15" t="s">
        <v>19</v>
      </c>
      <c r="G578" s="15" t="s">
        <v>68</v>
      </c>
      <c r="H578" s="15" t="s">
        <v>68</v>
      </c>
      <c r="I578" s="23">
        <v>45323</v>
      </c>
      <c r="J578" s="23">
        <v>45323</v>
      </c>
      <c r="K578" s="24" t="s">
        <v>204</v>
      </c>
      <c r="L578" s="19">
        <v>707000</v>
      </c>
      <c r="M578" s="19">
        <v>707000</v>
      </c>
      <c r="N578" s="19">
        <v>0</v>
      </c>
      <c r="O578" s="19">
        <v>0</v>
      </c>
      <c r="P578" s="15" t="s">
        <v>296</v>
      </c>
    </row>
    <row r="579" spans="1:16" s="10" customFormat="1" ht="40.5" customHeight="1">
      <c r="A579" s="28">
        <f t="shared" si="11"/>
        <v>570</v>
      </c>
      <c r="B579" s="15" t="s">
        <v>108</v>
      </c>
      <c r="C579" s="144" t="s">
        <v>109</v>
      </c>
      <c r="D579" s="15" t="s">
        <v>189</v>
      </c>
      <c r="E579" s="15" t="s">
        <v>203</v>
      </c>
      <c r="F579" s="15" t="s">
        <v>19</v>
      </c>
      <c r="G579" s="14">
        <v>45383</v>
      </c>
      <c r="H579" s="15" t="s">
        <v>68</v>
      </c>
      <c r="I579" s="14">
        <v>45413</v>
      </c>
      <c r="J579" s="14">
        <v>45413</v>
      </c>
      <c r="K579" s="15" t="s">
        <v>204</v>
      </c>
      <c r="L579" s="19">
        <v>128000</v>
      </c>
      <c r="M579" s="19">
        <v>128000</v>
      </c>
      <c r="N579" s="19">
        <v>0</v>
      </c>
      <c r="O579" s="19">
        <v>0</v>
      </c>
      <c r="P579" s="15" t="s">
        <v>234</v>
      </c>
    </row>
    <row r="580" spans="1:16" s="10" customFormat="1" ht="40.5" customHeight="1">
      <c r="A580" s="28">
        <f t="shared" si="11"/>
        <v>571</v>
      </c>
      <c r="B580" s="15" t="s">
        <v>52</v>
      </c>
      <c r="C580" s="144" t="s">
        <v>26</v>
      </c>
      <c r="D580" s="15" t="s">
        <v>189</v>
      </c>
      <c r="E580" s="15" t="s">
        <v>203</v>
      </c>
      <c r="F580" s="15" t="s">
        <v>19</v>
      </c>
      <c r="G580" s="23">
        <v>45292</v>
      </c>
      <c r="H580" s="24" t="s">
        <v>68</v>
      </c>
      <c r="I580" s="23">
        <v>45323</v>
      </c>
      <c r="J580" s="23">
        <v>45323</v>
      </c>
      <c r="K580" s="24" t="s">
        <v>204</v>
      </c>
      <c r="L580" s="19">
        <v>30000</v>
      </c>
      <c r="M580" s="19">
        <v>30000</v>
      </c>
      <c r="N580" s="19">
        <v>0</v>
      </c>
      <c r="O580" s="19">
        <v>0</v>
      </c>
      <c r="P580" s="15" t="s">
        <v>297</v>
      </c>
    </row>
    <row r="581" spans="1:16" s="10" customFormat="1" ht="39" customHeight="1">
      <c r="A581" s="28">
        <f t="shared" si="11"/>
        <v>572</v>
      </c>
      <c r="B581" s="15" t="s">
        <v>38</v>
      </c>
      <c r="C581" s="144" t="s">
        <v>39</v>
      </c>
      <c r="D581" s="15" t="s">
        <v>189</v>
      </c>
      <c r="E581" s="15" t="s">
        <v>203</v>
      </c>
      <c r="F581" s="15" t="s">
        <v>19</v>
      </c>
      <c r="G581" s="23">
        <v>45292</v>
      </c>
      <c r="H581" s="24" t="s">
        <v>68</v>
      </c>
      <c r="I581" s="23">
        <v>45323</v>
      </c>
      <c r="J581" s="23">
        <v>45323</v>
      </c>
      <c r="K581" s="24" t="s">
        <v>204</v>
      </c>
      <c r="L581" s="19">
        <v>6000</v>
      </c>
      <c r="M581" s="19">
        <v>6000</v>
      </c>
      <c r="N581" s="19">
        <v>0</v>
      </c>
      <c r="O581" s="19">
        <v>0</v>
      </c>
      <c r="P581" s="15" t="s">
        <v>296</v>
      </c>
    </row>
    <row r="582" spans="1:16" s="10" customFormat="1" ht="37.5" customHeight="1">
      <c r="A582" s="28">
        <f t="shared" si="11"/>
        <v>573</v>
      </c>
      <c r="B582" s="15" t="s">
        <v>177</v>
      </c>
      <c r="C582" s="144" t="s">
        <v>178</v>
      </c>
      <c r="D582" s="15" t="s">
        <v>189</v>
      </c>
      <c r="E582" s="15" t="s">
        <v>203</v>
      </c>
      <c r="F582" s="15" t="s">
        <v>19</v>
      </c>
      <c r="G582" s="23">
        <v>45292</v>
      </c>
      <c r="H582" s="24" t="s">
        <v>68</v>
      </c>
      <c r="I582" s="23">
        <v>45323</v>
      </c>
      <c r="J582" s="23">
        <v>45323</v>
      </c>
      <c r="K582" s="24" t="s">
        <v>204</v>
      </c>
      <c r="L582" s="19">
        <v>138000</v>
      </c>
      <c r="M582" s="19">
        <v>138000</v>
      </c>
      <c r="N582" s="19">
        <v>0</v>
      </c>
      <c r="O582" s="19">
        <v>0</v>
      </c>
      <c r="P582" s="15" t="s">
        <v>270</v>
      </c>
    </row>
    <row r="583" spans="1:16" s="10" customFormat="1" ht="43.5" customHeight="1">
      <c r="A583" s="28">
        <f t="shared" si="11"/>
        <v>574</v>
      </c>
      <c r="B583" s="15" t="s">
        <v>17</v>
      </c>
      <c r="C583" s="144" t="s">
        <v>62</v>
      </c>
      <c r="D583" s="15" t="s">
        <v>189</v>
      </c>
      <c r="E583" s="15" t="s">
        <v>203</v>
      </c>
      <c r="F583" s="15" t="s">
        <v>19</v>
      </c>
      <c r="G583" s="14">
        <v>45383</v>
      </c>
      <c r="H583" s="15" t="s">
        <v>68</v>
      </c>
      <c r="I583" s="14">
        <v>45413</v>
      </c>
      <c r="J583" s="14">
        <v>45413</v>
      </c>
      <c r="K583" s="15" t="s">
        <v>204</v>
      </c>
      <c r="L583" s="19">
        <v>30000</v>
      </c>
      <c r="M583" s="19">
        <v>30000</v>
      </c>
      <c r="N583" s="19">
        <v>0</v>
      </c>
      <c r="O583" s="19">
        <v>0</v>
      </c>
      <c r="P583" s="15" t="s">
        <v>269</v>
      </c>
    </row>
    <row r="584" spans="1:16" s="10" customFormat="1" ht="38.25" customHeight="1">
      <c r="A584" s="28">
        <f t="shared" si="11"/>
        <v>575</v>
      </c>
      <c r="B584" s="15" t="s">
        <v>29</v>
      </c>
      <c r="C584" s="144" t="s">
        <v>91</v>
      </c>
      <c r="D584" s="15" t="s">
        <v>189</v>
      </c>
      <c r="E584" s="15" t="s">
        <v>203</v>
      </c>
      <c r="F584" s="15" t="s">
        <v>19</v>
      </c>
      <c r="G584" s="14">
        <v>45383</v>
      </c>
      <c r="H584" s="15" t="s">
        <v>68</v>
      </c>
      <c r="I584" s="14">
        <v>45413</v>
      </c>
      <c r="J584" s="14">
        <v>45413</v>
      </c>
      <c r="K584" s="15" t="s">
        <v>204</v>
      </c>
      <c r="L584" s="19">
        <v>45000</v>
      </c>
      <c r="M584" s="19">
        <v>45000</v>
      </c>
      <c r="N584" s="19">
        <v>0</v>
      </c>
      <c r="O584" s="19">
        <v>0</v>
      </c>
      <c r="P584" s="15" t="s">
        <v>280</v>
      </c>
    </row>
    <row r="585" spans="1:16" s="10" customFormat="1" ht="39" customHeight="1">
      <c r="A585" s="28">
        <f t="shared" si="11"/>
        <v>576</v>
      </c>
      <c r="B585" s="15" t="s">
        <v>35</v>
      </c>
      <c r="C585" s="144" t="s">
        <v>190</v>
      </c>
      <c r="D585" s="15" t="s">
        <v>189</v>
      </c>
      <c r="E585" s="15" t="s">
        <v>203</v>
      </c>
      <c r="F585" s="15" t="s">
        <v>19</v>
      </c>
      <c r="G585" s="23">
        <v>45292</v>
      </c>
      <c r="H585" s="24" t="s">
        <v>68</v>
      </c>
      <c r="I585" s="23">
        <v>45323</v>
      </c>
      <c r="J585" s="23">
        <v>45323</v>
      </c>
      <c r="K585" s="24" t="s">
        <v>204</v>
      </c>
      <c r="L585" s="19">
        <v>120000</v>
      </c>
      <c r="M585" s="19">
        <v>120000</v>
      </c>
      <c r="N585" s="19">
        <v>0</v>
      </c>
      <c r="O585" s="19">
        <v>0</v>
      </c>
      <c r="P585" s="15" t="s">
        <v>286</v>
      </c>
    </row>
    <row r="586" spans="1:16" s="2" customFormat="1" ht="37.5" customHeight="1">
      <c r="A586" s="28">
        <f t="shared" si="11"/>
        <v>577</v>
      </c>
      <c r="B586" s="15" t="s">
        <v>24</v>
      </c>
      <c r="C586" s="144" t="s">
        <v>25</v>
      </c>
      <c r="D586" s="15" t="s">
        <v>189</v>
      </c>
      <c r="E586" s="15" t="s">
        <v>203</v>
      </c>
      <c r="F586" s="15" t="s">
        <v>19</v>
      </c>
      <c r="G586" s="23">
        <v>45292</v>
      </c>
      <c r="H586" s="24" t="s">
        <v>68</v>
      </c>
      <c r="I586" s="23">
        <v>45323</v>
      </c>
      <c r="J586" s="23">
        <v>45323</v>
      </c>
      <c r="K586" s="24" t="s">
        <v>204</v>
      </c>
      <c r="L586" s="19">
        <v>182000</v>
      </c>
      <c r="M586" s="19">
        <v>182000</v>
      </c>
      <c r="N586" s="19">
        <v>0</v>
      </c>
      <c r="O586" s="19">
        <v>0</v>
      </c>
      <c r="P586" s="15" t="s">
        <v>296</v>
      </c>
    </row>
    <row r="587" spans="1:16" s="2" customFormat="1" ht="25.5">
      <c r="A587" s="28">
        <f t="shared" si="11"/>
        <v>578</v>
      </c>
      <c r="B587" s="15" t="s">
        <v>139</v>
      </c>
      <c r="C587" s="144" t="s">
        <v>140</v>
      </c>
      <c r="D587" s="15" t="s">
        <v>189</v>
      </c>
      <c r="E587" s="15" t="s">
        <v>203</v>
      </c>
      <c r="F587" s="15" t="s">
        <v>19</v>
      </c>
      <c r="G587" s="23">
        <v>45292</v>
      </c>
      <c r="H587" s="24" t="s">
        <v>68</v>
      </c>
      <c r="I587" s="23">
        <v>45323</v>
      </c>
      <c r="J587" s="23">
        <v>45323</v>
      </c>
      <c r="K587" s="24" t="s">
        <v>204</v>
      </c>
      <c r="L587" s="19">
        <v>29000</v>
      </c>
      <c r="M587" s="19">
        <v>29000</v>
      </c>
      <c r="N587" s="19">
        <v>0</v>
      </c>
      <c r="O587" s="19">
        <v>0</v>
      </c>
      <c r="P587" s="15" t="s">
        <v>286</v>
      </c>
    </row>
    <row r="588" spans="1:16" s="2" customFormat="1" ht="44.25" customHeight="1">
      <c r="A588" s="28">
        <f t="shared" si="11"/>
        <v>579</v>
      </c>
      <c r="B588" s="20" t="s">
        <v>54</v>
      </c>
      <c r="C588" s="143" t="s">
        <v>48</v>
      </c>
      <c r="D588" s="20" t="s">
        <v>191</v>
      </c>
      <c r="E588" s="20" t="s">
        <v>203</v>
      </c>
      <c r="F588" s="20" t="s">
        <v>19</v>
      </c>
      <c r="G588" s="40">
        <v>45292</v>
      </c>
      <c r="H588" s="39" t="s">
        <v>68</v>
      </c>
      <c r="I588" s="40">
        <v>45323</v>
      </c>
      <c r="J588" s="40">
        <v>45323</v>
      </c>
      <c r="K588" s="39" t="s">
        <v>204</v>
      </c>
      <c r="L588" s="21">
        <v>49200</v>
      </c>
      <c r="M588" s="21">
        <v>49200</v>
      </c>
      <c r="N588" s="21">
        <v>0</v>
      </c>
      <c r="O588" s="21">
        <v>0</v>
      </c>
      <c r="P588" s="20" t="s">
        <v>205</v>
      </c>
    </row>
    <row r="589" spans="1:16" s="2" customFormat="1" ht="44.25" customHeight="1">
      <c r="A589" s="28">
        <f t="shared" si="11"/>
        <v>580</v>
      </c>
      <c r="B589" s="15" t="s">
        <v>69</v>
      </c>
      <c r="C589" s="144" t="s">
        <v>86</v>
      </c>
      <c r="D589" s="15" t="s">
        <v>191</v>
      </c>
      <c r="E589" s="15" t="s">
        <v>203</v>
      </c>
      <c r="F589" s="15" t="s">
        <v>19</v>
      </c>
      <c r="G589" s="23">
        <v>45292</v>
      </c>
      <c r="H589" s="24" t="s">
        <v>68</v>
      </c>
      <c r="I589" s="23">
        <v>45323</v>
      </c>
      <c r="J589" s="23">
        <v>45323</v>
      </c>
      <c r="K589" s="24" t="s">
        <v>204</v>
      </c>
      <c r="L589" s="19">
        <v>51600</v>
      </c>
      <c r="M589" s="19">
        <v>51600</v>
      </c>
      <c r="N589" s="19">
        <v>0</v>
      </c>
      <c r="O589" s="19">
        <v>0</v>
      </c>
      <c r="P589" s="15" t="s">
        <v>298</v>
      </c>
    </row>
    <row r="590" spans="1:16" s="2" customFormat="1" ht="44.25" customHeight="1">
      <c r="A590" s="28">
        <f t="shared" si="11"/>
        <v>581</v>
      </c>
      <c r="B590" s="15" t="s">
        <v>59</v>
      </c>
      <c r="C590" s="144" t="s">
        <v>27</v>
      </c>
      <c r="D590" s="15" t="s">
        <v>191</v>
      </c>
      <c r="E590" s="15" t="s">
        <v>203</v>
      </c>
      <c r="F590" s="15" t="s">
        <v>19</v>
      </c>
      <c r="G590" s="23">
        <v>45292</v>
      </c>
      <c r="H590" s="24" t="s">
        <v>68</v>
      </c>
      <c r="I590" s="23">
        <v>45323</v>
      </c>
      <c r="J590" s="23">
        <v>45323</v>
      </c>
      <c r="K590" s="24" t="s">
        <v>204</v>
      </c>
      <c r="L590" s="19">
        <v>499200</v>
      </c>
      <c r="M590" s="19">
        <v>499200</v>
      </c>
      <c r="N590" s="19">
        <v>0</v>
      </c>
      <c r="O590" s="19">
        <v>0</v>
      </c>
      <c r="P590" s="15" t="s">
        <v>205</v>
      </c>
    </row>
    <row r="591" spans="1:16" s="2" customFormat="1" ht="44.25" customHeight="1">
      <c r="A591" s="28">
        <f t="shared" si="11"/>
        <v>582</v>
      </c>
      <c r="B591" s="15" t="s">
        <v>41</v>
      </c>
      <c r="C591" s="144" t="s">
        <v>42</v>
      </c>
      <c r="D591" s="15" t="s">
        <v>191</v>
      </c>
      <c r="E591" s="15" t="s">
        <v>203</v>
      </c>
      <c r="F591" s="15" t="s">
        <v>19</v>
      </c>
      <c r="G591" s="23">
        <v>45292</v>
      </c>
      <c r="H591" s="24" t="s">
        <v>68</v>
      </c>
      <c r="I591" s="23">
        <v>45323</v>
      </c>
      <c r="J591" s="23">
        <v>45323</v>
      </c>
      <c r="K591" s="24" t="s">
        <v>204</v>
      </c>
      <c r="L591" s="19">
        <v>24000</v>
      </c>
      <c r="M591" s="19">
        <v>24000</v>
      </c>
      <c r="N591" s="19">
        <v>0</v>
      </c>
      <c r="O591" s="19">
        <v>0</v>
      </c>
      <c r="P591" s="15" t="s">
        <v>205</v>
      </c>
    </row>
    <row r="592" spans="1:16" s="3" customFormat="1" ht="44.25" customHeight="1">
      <c r="A592" s="28">
        <f t="shared" si="11"/>
        <v>583</v>
      </c>
      <c r="B592" s="15" t="s">
        <v>36</v>
      </c>
      <c r="C592" s="144" t="s">
        <v>60</v>
      </c>
      <c r="D592" s="15" t="s">
        <v>191</v>
      </c>
      <c r="E592" s="15" t="s">
        <v>203</v>
      </c>
      <c r="F592" s="15" t="s">
        <v>19</v>
      </c>
      <c r="G592" s="23">
        <v>45292</v>
      </c>
      <c r="H592" s="24" t="s">
        <v>68</v>
      </c>
      <c r="I592" s="23">
        <v>45323</v>
      </c>
      <c r="J592" s="23">
        <v>45323</v>
      </c>
      <c r="K592" s="24" t="s">
        <v>204</v>
      </c>
      <c r="L592" s="19">
        <v>91000</v>
      </c>
      <c r="M592" s="19">
        <v>91000</v>
      </c>
      <c r="N592" s="19">
        <v>0</v>
      </c>
      <c r="O592" s="19">
        <v>0</v>
      </c>
      <c r="P592" s="15" t="s">
        <v>205</v>
      </c>
    </row>
    <row r="593" spans="1:16" s="2" customFormat="1" ht="44.25" customHeight="1">
      <c r="A593" s="28">
        <f t="shared" si="11"/>
        <v>584</v>
      </c>
      <c r="B593" s="15" t="s">
        <v>17</v>
      </c>
      <c r="C593" s="144" t="s">
        <v>62</v>
      </c>
      <c r="D593" s="15" t="s">
        <v>191</v>
      </c>
      <c r="E593" s="15" t="s">
        <v>203</v>
      </c>
      <c r="F593" s="15" t="s">
        <v>19</v>
      </c>
      <c r="G593" s="23">
        <v>45292</v>
      </c>
      <c r="H593" s="24" t="s">
        <v>68</v>
      </c>
      <c r="I593" s="23">
        <v>45323</v>
      </c>
      <c r="J593" s="23">
        <v>45323</v>
      </c>
      <c r="K593" s="24" t="s">
        <v>204</v>
      </c>
      <c r="L593" s="19">
        <v>40000</v>
      </c>
      <c r="M593" s="19">
        <v>40000</v>
      </c>
      <c r="N593" s="19">
        <v>0</v>
      </c>
      <c r="O593" s="19">
        <v>0</v>
      </c>
      <c r="P593" s="15" t="s">
        <v>205</v>
      </c>
    </row>
    <row r="594" spans="1:16" s="2" customFormat="1" ht="44.25" customHeight="1">
      <c r="A594" s="28">
        <f t="shared" si="11"/>
        <v>585</v>
      </c>
      <c r="B594" s="15" t="s">
        <v>24</v>
      </c>
      <c r="C594" s="144" t="s">
        <v>25</v>
      </c>
      <c r="D594" s="15" t="s">
        <v>191</v>
      </c>
      <c r="E594" s="15" t="s">
        <v>203</v>
      </c>
      <c r="F594" s="15" t="s">
        <v>19</v>
      </c>
      <c r="G594" s="23">
        <v>45292</v>
      </c>
      <c r="H594" s="24" t="s">
        <v>68</v>
      </c>
      <c r="I594" s="23">
        <v>45323</v>
      </c>
      <c r="J594" s="23">
        <v>45323</v>
      </c>
      <c r="K594" s="24" t="s">
        <v>204</v>
      </c>
      <c r="L594" s="19">
        <v>35000</v>
      </c>
      <c r="M594" s="19">
        <v>35000</v>
      </c>
      <c r="N594" s="19">
        <v>0</v>
      </c>
      <c r="O594" s="19">
        <v>0</v>
      </c>
      <c r="P594" s="15" t="s">
        <v>205</v>
      </c>
    </row>
    <row r="595" spans="1:16" ht="44.25" customHeight="1">
      <c r="A595" s="28">
        <f t="shared" si="11"/>
        <v>586</v>
      </c>
      <c r="B595" s="20" t="s">
        <v>54</v>
      </c>
      <c r="C595" s="143" t="s">
        <v>48</v>
      </c>
      <c r="D595" s="20" t="s">
        <v>299</v>
      </c>
      <c r="E595" s="20" t="s">
        <v>203</v>
      </c>
      <c r="F595" s="20" t="s">
        <v>19</v>
      </c>
      <c r="G595" s="29">
        <v>45292</v>
      </c>
      <c r="H595" s="20" t="s">
        <v>68</v>
      </c>
      <c r="I595" s="29">
        <v>45323</v>
      </c>
      <c r="J595" s="29">
        <v>45323</v>
      </c>
      <c r="K595" s="20" t="s">
        <v>204</v>
      </c>
      <c r="L595" s="36">
        <v>60000</v>
      </c>
      <c r="M595" s="36">
        <v>60000</v>
      </c>
      <c r="N595" s="36">
        <v>0</v>
      </c>
      <c r="O595" s="36">
        <v>0</v>
      </c>
      <c r="P595" s="20" t="s">
        <v>205</v>
      </c>
    </row>
    <row r="596" spans="1:16" ht="44.25" customHeight="1">
      <c r="A596" s="28">
        <f t="shared" si="11"/>
        <v>587</v>
      </c>
      <c r="B596" s="15" t="s">
        <v>59</v>
      </c>
      <c r="C596" s="144" t="s">
        <v>27</v>
      </c>
      <c r="D596" s="15" t="s">
        <v>299</v>
      </c>
      <c r="E596" s="15" t="s">
        <v>203</v>
      </c>
      <c r="F596" s="15" t="s">
        <v>28</v>
      </c>
      <c r="G596" s="14">
        <v>45292</v>
      </c>
      <c r="H596" s="15" t="s">
        <v>68</v>
      </c>
      <c r="I596" s="14">
        <v>45323</v>
      </c>
      <c r="J596" s="14">
        <v>45323</v>
      </c>
      <c r="K596" s="15" t="s">
        <v>204</v>
      </c>
      <c r="L596" s="16">
        <v>200000</v>
      </c>
      <c r="M596" s="16">
        <v>200000</v>
      </c>
      <c r="N596" s="16">
        <v>0</v>
      </c>
      <c r="O596" s="16">
        <v>0</v>
      </c>
      <c r="P596" s="15" t="s">
        <v>228</v>
      </c>
    </row>
    <row r="597" spans="1:16" ht="44.25" customHeight="1">
      <c r="A597" s="28">
        <f t="shared" si="11"/>
        <v>588</v>
      </c>
      <c r="B597" s="15" t="s">
        <v>89</v>
      </c>
      <c r="C597" s="144" t="s">
        <v>90</v>
      </c>
      <c r="D597" s="15" t="s">
        <v>299</v>
      </c>
      <c r="E597" s="15" t="s">
        <v>203</v>
      </c>
      <c r="F597" s="15" t="s">
        <v>19</v>
      </c>
      <c r="G597" s="14">
        <v>45383</v>
      </c>
      <c r="H597" s="15" t="s">
        <v>68</v>
      </c>
      <c r="I597" s="14">
        <v>45413</v>
      </c>
      <c r="J597" s="14">
        <v>45413</v>
      </c>
      <c r="K597" s="15" t="s">
        <v>204</v>
      </c>
      <c r="L597" s="16">
        <v>50000</v>
      </c>
      <c r="M597" s="16">
        <v>50000</v>
      </c>
      <c r="N597" s="16">
        <v>0</v>
      </c>
      <c r="O597" s="16">
        <v>0</v>
      </c>
      <c r="P597" s="15" t="s">
        <v>253</v>
      </c>
    </row>
    <row r="598" spans="1:16" ht="44.25" customHeight="1">
      <c r="A598" s="28">
        <f t="shared" si="11"/>
        <v>589</v>
      </c>
      <c r="B598" s="15" t="s">
        <v>192</v>
      </c>
      <c r="C598" s="144" t="s">
        <v>193</v>
      </c>
      <c r="D598" s="15" t="s">
        <v>299</v>
      </c>
      <c r="E598" s="15" t="s">
        <v>203</v>
      </c>
      <c r="F598" s="15" t="s">
        <v>19</v>
      </c>
      <c r="G598" s="14">
        <v>45292</v>
      </c>
      <c r="H598" s="15" t="s">
        <v>68</v>
      </c>
      <c r="I598" s="14">
        <v>45323</v>
      </c>
      <c r="J598" s="14">
        <v>45323</v>
      </c>
      <c r="K598" s="15" t="s">
        <v>204</v>
      </c>
      <c r="L598" s="16">
        <v>170000</v>
      </c>
      <c r="M598" s="16">
        <v>170000</v>
      </c>
      <c r="N598" s="16">
        <v>0</v>
      </c>
      <c r="O598" s="16">
        <v>0</v>
      </c>
      <c r="P598" s="15" t="s">
        <v>223</v>
      </c>
    </row>
    <row r="599" spans="1:16" ht="44.25" customHeight="1">
      <c r="A599" s="28">
        <f t="shared" si="11"/>
        <v>590</v>
      </c>
      <c r="B599" s="15" t="s">
        <v>93</v>
      </c>
      <c r="C599" s="144" t="s">
        <v>94</v>
      </c>
      <c r="D599" s="15" t="s">
        <v>299</v>
      </c>
      <c r="E599" s="15" t="s">
        <v>203</v>
      </c>
      <c r="F599" s="15" t="s">
        <v>19</v>
      </c>
      <c r="G599" s="14">
        <v>45383</v>
      </c>
      <c r="H599" s="15" t="s">
        <v>68</v>
      </c>
      <c r="I599" s="14">
        <v>45413</v>
      </c>
      <c r="J599" s="14">
        <v>45413</v>
      </c>
      <c r="K599" s="15" t="s">
        <v>204</v>
      </c>
      <c r="L599" s="16">
        <v>120000</v>
      </c>
      <c r="M599" s="16">
        <v>120000</v>
      </c>
      <c r="N599" s="16">
        <v>0</v>
      </c>
      <c r="O599" s="16">
        <v>0</v>
      </c>
      <c r="P599" s="15" t="s">
        <v>234</v>
      </c>
    </row>
    <row r="600" spans="1:16" ht="44.25" customHeight="1">
      <c r="A600" s="28">
        <f t="shared" si="11"/>
        <v>591</v>
      </c>
      <c r="B600" s="15" t="s">
        <v>111</v>
      </c>
      <c r="C600" s="144" t="s">
        <v>112</v>
      </c>
      <c r="D600" s="15" t="s">
        <v>299</v>
      </c>
      <c r="E600" s="15" t="s">
        <v>203</v>
      </c>
      <c r="F600" s="15" t="s">
        <v>19</v>
      </c>
      <c r="G600" s="14">
        <v>45383</v>
      </c>
      <c r="H600" s="15" t="s">
        <v>68</v>
      </c>
      <c r="I600" s="14">
        <v>45413</v>
      </c>
      <c r="J600" s="14">
        <v>45413</v>
      </c>
      <c r="K600" s="15" t="s">
        <v>204</v>
      </c>
      <c r="L600" s="16">
        <v>80000</v>
      </c>
      <c r="M600" s="16">
        <v>80000</v>
      </c>
      <c r="N600" s="16">
        <v>0</v>
      </c>
      <c r="O600" s="16">
        <v>0</v>
      </c>
      <c r="P600" s="15" t="s">
        <v>234</v>
      </c>
    </row>
    <row r="601" spans="1:16" ht="44.25" customHeight="1">
      <c r="A601" s="28">
        <f t="shared" si="11"/>
        <v>592</v>
      </c>
      <c r="B601" s="15" t="s">
        <v>52</v>
      </c>
      <c r="C601" s="144" t="s">
        <v>26</v>
      </c>
      <c r="D601" s="15" t="s">
        <v>299</v>
      </c>
      <c r="E601" s="15" t="s">
        <v>203</v>
      </c>
      <c r="F601" s="15" t="s">
        <v>19</v>
      </c>
      <c r="G601" s="14">
        <v>45292</v>
      </c>
      <c r="H601" s="15" t="s">
        <v>68</v>
      </c>
      <c r="I601" s="14">
        <v>45323</v>
      </c>
      <c r="J601" s="14">
        <v>45323</v>
      </c>
      <c r="K601" s="15" t="s">
        <v>204</v>
      </c>
      <c r="L601" s="16">
        <v>150000</v>
      </c>
      <c r="M601" s="16">
        <v>150000</v>
      </c>
      <c r="N601" s="16">
        <v>0</v>
      </c>
      <c r="O601" s="16">
        <v>0</v>
      </c>
      <c r="P601" s="15" t="s">
        <v>205</v>
      </c>
    </row>
    <row r="602" spans="1:16" ht="44.25" customHeight="1">
      <c r="A602" s="28">
        <f t="shared" si="11"/>
        <v>593</v>
      </c>
      <c r="B602" s="15" t="s">
        <v>38</v>
      </c>
      <c r="C602" s="144" t="s">
        <v>39</v>
      </c>
      <c r="D602" s="15" t="s">
        <v>299</v>
      </c>
      <c r="E602" s="15" t="s">
        <v>203</v>
      </c>
      <c r="F602" s="15" t="s">
        <v>19</v>
      </c>
      <c r="G602" s="14">
        <v>45292</v>
      </c>
      <c r="H602" s="15" t="s">
        <v>68</v>
      </c>
      <c r="I602" s="14">
        <v>45323</v>
      </c>
      <c r="J602" s="14">
        <v>45323</v>
      </c>
      <c r="K602" s="15" t="s">
        <v>204</v>
      </c>
      <c r="L602" s="16">
        <v>80000</v>
      </c>
      <c r="M602" s="16">
        <v>80000</v>
      </c>
      <c r="N602" s="16">
        <v>0</v>
      </c>
      <c r="O602" s="16">
        <v>0</v>
      </c>
      <c r="P602" s="15" t="s">
        <v>205</v>
      </c>
    </row>
    <row r="603" spans="1:16" ht="44.25" customHeight="1">
      <c r="A603" s="28">
        <f t="shared" si="11"/>
        <v>594</v>
      </c>
      <c r="B603" s="15" t="s">
        <v>36</v>
      </c>
      <c r="C603" s="144" t="s">
        <v>60</v>
      </c>
      <c r="D603" s="15" t="s">
        <v>299</v>
      </c>
      <c r="E603" s="15" t="s">
        <v>203</v>
      </c>
      <c r="F603" s="15" t="s">
        <v>19</v>
      </c>
      <c r="G603" s="14">
        <v>45292</v>
      </c>
      <c r="H603" s="15" t="s">
        <v>68</v>
      </c>
      <c r="I603" s="14">
        <v>45323</v>
      </c>
      <c r="J603" s="14">
        <v>45323</v>
      </c>
      <c r="K603" s="15" t="s">
        <v>204</v>
      </c>
      <c r="L603" s="16">
        <v>450000</v>
      </c>
      <c r="M603" s="16">
        <v>450000</v>
      </c>
      <c r="N603" s="16">
        <v>0</v>
      </c>
      <c r="O603" s="16">
        <v>0</v>
      </c>
      <c r="P603" s="15" t="s">
        <v>228</v>
      </c>
    </row>
    <row r="604" spans="1:16" ht="44.25" customHeight="1">
      <c r="A604" s="28">
        <f t="shared" si="11"/>
        <v>595</v>
      </c>
      <c r="B604" s="15" t="s">
        <v>114</v>
      </c>
      <c r="C604" s="144" t="s">
        <v>115</v>
      </c>
      <c r="D604" s="15" t="s">
        <v>299</v>
      </c>
      <c r="E604" s="15" t="s">
        <v>203</v>
      </c>
      <c r="F604" s="15" t="s">
        <v>19</v>
      </c>
      <c r="G604" s="14">
        <v>45292</v>
      </c>
      <c r="H604" s="15" t="s">
        <v>68</v>
      </c>
      <c r="I604" s="14">
        <v>45323</v>
      </c>
      <c r="J604" s="14">
        <v>45323</v>
      </c>
      <c r="K604" s="15" t="s">
        <v>204</v>
      </c>
      <c r="L604" s="16">
        <v>110000</v>
      </c>
      <c r="M604" s="16">
        <v>110000</v>
      </c>
      <c r="N604" s="16">
        <v>0</v>
      </c>
      <c r="O604" s="16">
        <v>0</v>
      </c>
      <c r="P604" s="15" t="s">
        <v>228</v>
      </c>
    </row>
    <row r="605" spans="1:16" ht="44.25" customHeight="1">
      <c r="A605" s="28">
        <f t="shared" si="11"/>
        <v>596</v>
      </c>
      <c r="B605" s="15" t="s">
        <v>33</v>
      </c>
      <c r="C605" s="144" t="s">
        <v>300</v>
      </c>
      <c r="D605" s="15" t="s">
        <v>299</v>
      </c>
      <c r="E605" s="15" t="s">
        <v>203</v>
      </c>
      <c r="F605" s="15" t="s">
        <v>19</v>
      </c>
      <c r="G605" s="14">
        <v>45383</v>
      </c>
      <c r="H605" s="15" t="s">
        <v>68</v>
      </c>
      <c r="I605" s="14">
        <v>45413</v>
      </c>
      <c r="J605" s="14">
        <v>45413</v>
      </c>
      <c r="K605" s="15" t="s">
        <v>204</v>
      </c>
      <c r="L605" s="16">
        <v>100000</v>
      </c>
      <c r="M605" s="16">
        <v>100000</v>
      </c>
      <c r="N605" s="16">
        <v>0</v>
      </c>
      <c r="O605" s="16">
        <v>0</v>
      </c>
      <c r="P605" s="15" t="s">
        <v>269</v>
      </c>
    </row>
    <row r="606" spans="1:16" ht="44.25" customHeight="1">
      <c r="A606" s="28">
        <f t="shared" si="11"/>
        <v>597</v>
      </c>
      <c r="B606" s="15" t="s">
        <v>194</v>
      </c>
      <c r="C606" s="144" t="s">
        <v>195</v>
      </c>
      <c r="D606" s="15" t="s">
        <v>299</v>
      </c>
      <c r="E606" s="15" t="s">
        <v>203</v>
      </c>
      <c r="F606" s="15" t="s">
        <v>19</v>
      </c>
      <c r="G606" s="14">
        <v>45383</v>
      </c>
      <c r="H606" s="15" t="s">
        <v>68</v>
      </c>
      <c r="I606" s="14">
        <v>45413</v>
      </c>
      <c r="J606" s="14">
        <v>45413</v>
      </c>
      <c r="K606" s="15" t="s">
        <v>204</v>
      </c>
      <c r="L606" s="16">
        <v>75000</v>
      </c>
      <c r="M606" s="16">
        <v>75000</v>
      </c>
      <c r="N606" s="16">
        <v>0</v>
      </c>
      <c r="O606" s="16">
        <v>0</v>
      </c>
      <c r="P606" s="15" t="s">
        <v>269</v>
      </c>
    </row>
    <row r="607" spans="1:16" ht="44.25" customHeight="1">
      <c r="A607" s="28">
        <f t="shared" si="11"/>
        <v>598</v>
      </c>
      <c r="B607" s="15" t="s">
        <v>17</v>
      </c>
      <c r="C607" s="144" t="s">
        <v>62</v>
      </c>
      <c r="D607" s="15" t="s">
        <v>299</v>
      </c>
      <c r="E607" s="15" t="s">
        <v>203</v>
      </c>
      <c r="F607" s="15" t="s">
        <v>19</v>
      </c>
      <c r="G607" s="14">
        <v>45292</v>
      </c>
      <c r="H607" s="15" t="s">
        <v>68</v>
      </c>
      <c r="I607" s="14">
        <v>45323</v>
      </c>
      <c r="J607" s="14">
        <v>45323</v>
      </c>
      <c r="K607" s="15" t="s">
        <v>204</v>
      </c>
      <c r="L607" s="16">
        <v>815000</v>
      </c>
      <c r="M607" s="16">
        <v>815000</v>
      </c>
      <c r="N607" s="16">
        <v>0</v>
      </c>
      <c r="O607" s="16">
        <v>0</v>
      </c>
      <c r="P607" s="15" t="s">
        <v>205</v>
      </c>
    </row>
    <row r="608" spans="1:16" ht="44.25" customHeight="1">
      <c r="A608" s="28">
        <f t="shared" si="11"/>
        <v>599</v>
      </c>
      <c r="B608" s="15" t="s">
        <v>24</v>
      </c>
      <c r="C608" s="144" t="s">
        <v>25</v>
      </c>
      <c r="D608" s="15" t="s">
        <v>299</v>
      </c>
      <c r="E608" s="15" t="s">
        <v>203</v>
      </c>
      <c r="F608" s="15" t="s">
        <v>19</v>
      </c>
      <c r="G608" s="14">
        <v>45292</v>
      </c>
      <c r="H608" s="15" t="s">
        <v>68</v>
      </c>
      <c r="I608" s="14">
        <v>45323</v>
      </c>
      <c r="J608" s="14">
        <v>45323</v>
      </c>
      <c r="K608" s="15" t="s">
        <v>204</v>
      </c>
      <c r="L608" s="16">
        <v>500000</v>
      </c>
      <c r="M608" s="16">
        <v>500000</v>
      </c>
      <c r="N608" s="16">
        <v>0</v>
      </c>
      <c r="O608" s="16">
        <v>0</v>
      </c>
      <c r="P608" s="15" t="s">
        <v>205</v>
      </c>
    </row>
    <row r="609" spans="1:16">
      <c r="A609" s="28">
        <f t="shared" si="11"/>
        <v>600</v>
      </c>
      <c r="B609" s="81"/>
      <c r="C609" s="82"/>
      <c r="D609" s="81"/>
      <c r="E609" s="81"/>
      <c r="F609" s="81"/>
      <c r="G609" s="83"/>
      <c r="H609" s="83"/>
      <c r="I609" s="83"/>
      <c r="J609" s="83"/>
      <c r="K609" s="83"/>
      <c r="L609" s="118">
        <f>SUM(L11:L608)</f>
        <v>351900303.28000003</v>
      </c>
      <c r="M609" s="118">
        <f>SUM(M11:M608)</f>
        <v>351900303.28000003</v>
      </c>
      <c r="N609" s="84"/>
      <c r="O609" s="85"/>
      <c r="P609" s="81"/>
    </row>
    <row r="610" spans="1:16">
      <c r="A610" s="96"/>
      <c r="F610" s="55"/>
      <c r="L610" s="97"/>
      <c r="M610" s="97"/>
    </row>
    <row r="611" spans="1:16">
      <c r="A611" s="96"/>
      <c r="F611" s="55"/>
      <c r="L611" s="97"/>
      <c r="M611" s="97"/>
    </row>
    <row r="612" spans="1:16" ht="18">
      <c r="A612" s="57"/>
      <c r="B612" s="57"/>
      <c r="C612" s="154" t="s">
        <v>73</v>
      </c>
      <c r="D612" s="90"/>
      <c r="E612" s="90"/>
      <c r="F612" s="94"/>
      <c r="G612" s="43"/>
      <c r="H612" s="94" t="s">
        <v>74</v>
      </c>
      <c r="I612" s="90"/>
      <c r="J612" s="90"/>
      <c r="K612" s="90"/>
      <c r="L612" s="92"/>
      <c r="M612" s="92"/>
      <c r="N612" s="93" t="s">
        <v>75</v>
      </c>
      <c r="O612" s="90"/>
      <c r="P612" s="44"/>
    </row>
    <row r="613" spans="1:16" ht="18">
      <c r="A613" s="43"/>
      <c r="B613" s="43"/>
      <c r="C613" s="138"/>
      <c r="D613" s="94"/>
      <c r="E613" s="94"/>
      <c r="F613" s="94"/>
      <c r="G613" s="94"/>
      <c r="H613" s="94"/>
      <c r="I613" s="94"/>
      <c r="J613" s="94"/>
      <c r="K613" s="94"/>
      <c r="L613" s="91"/>
      <c r="M613" s="91"/>
      <c r="N613" s="91"/>
      <c r="O613" s="94"/>
      <c r="P613" s="44"/>
    </row>
    <row r="614" spans="1:16" ht="18">
      <c r="A614" s="43"/>
      <c r="B614" s="43"/>
      <c r="C614" s="138"/>
      <c r="D614" s="94"/>
      <c r="E614" s="94"/>
      <c r="F614" s="94"/>
      <c r="G614" s="94"/>
      <c r="H614" s="94"/>
      <c r="I614" s="94"/>
      <c r="J614" s="94"/>
      <c r="K614" s="94"/>
      <c r="L614" s="91"/>
      <c r="M614" s="91"/>
      <c r="N614" s="91"/>
      <c r="O614" s="94"/>
      <c r="P614" s="44"/>
    </row>
    <row r="615" spans="1:16" ht="18">
      <c r="A615" s="43"/>
      <c r="B615" s="43"/>
      <c r="C615" s="138"/>
      <c r="D615" s="94"/>
      <c r="E615" s="94"/>
      <c r="F615" s="94"/>
      <c r="G615" s="94"/>
      <c r="H615" s="94"/>
      <c r="I615" s="94"/>
      <c r="J615" s="94"/>
      <c r="K615" s="94"/>
      <c r="L615" s="91"/>
      <c r="M615" s="91"/>
      <c r="N615" s="91"/>
      <c r="O615" s="94"/>
      <c r="P615" s="44"/>
    </row>
    <row r="616" spans="1:16" ht="18">
      <c r="A616" s="43"/>
      <c r="B616" s="43"/>
      <c r="C616" s="168" t="s">
        <v>196</v>
      </c>
      <c r="D616" s="168"/>
      <c r="E616" s="98"/>
      <c r="F616" s="94"/>
      <c r="G616" s="43"/>
      <c r="H616" s="98" t="s">
        <v>197</v>
      </c>
      <c r="I616" s="94"/>
      <c r="J616" s="94"/>
      <c r="K616" s="94"/>
      <c r="L616" s="91"/>
      <c r="M616" s="91"/>
      <c r="N616" s="95" t="s">
        <v>22</v>
      </c>
      <c r="O616" s="91"/>
      <c r="P616" s="44"/>
    </row>
    <row r="617" spans="1:16" ht="18">
      <c r="A617" s="43"/>
      <c r="B617" s="43"/>
      <c r="C617" s="169" t="s">
        <v>198</v>
      </c>
      <c r="D617" s="169"/>
      <c r="E617" s="94"/>
      <c r="F617" s="94"/>
      <c r="G617" s="43"/>
      <c r="H617" s="94" t="s">
        <v>198</v>
      </c>
      <c r="I617" s="94"/>
      <c r="J617" s="94"/>
      <c r="K617" s="94"/>
      <c r="L617" s="91"/>
      <c r="M617" s="91"/>
      <c r="N617" s="91" t="s">
        <v>78</v>
      </c>
      <c r="O617" s="91"/>
      <c r="P617" s="44"/>
    </row>
    <row r="618" spans="1:16" ht="18">
      <c r="A618" s="43"/>
      <c r="B618" s="43"/>
      <c r="C618" s="170" t="s">
        <v>199</v>
      </c>
      <c r="D618" s="170"/>
      <c r="E618" s="94"/>
      <c r="F618" s="94"/>
      <c r="G618" s="43"/>
      <c r="H618" s="94" t="s">
        <v>200</v>
      </c>
      <c r="I618" s="94"/>
      <c r="J618" s="94"/>
      <c r="K618" s="94"/>
      <c r="L618" s="91"/>
      <c r="M618" s="91"/>
      <c r="N618" s="91" t="s">
        <v>201</v>
      </c>
      <c r="O618" s="91"/>
      <c r="P618" s="44"/>
    </row>
    <row r="619" spans="1:16">
      <c r="A619" s="44"/>
      <c r="B619" s="44"/>
      <c r="C619" s="45"/>
      <c r="D619" s="44"/>
      <c r="E619" s="44"/>
      <c r="F619" s="44"/>
      <c r="G619" s="6"/>
      <c r="H619" s="6"/>
      <c r="I619" s="6"/>
      <c r="J619" s="6"/>
      <c r="K619" s="6"/>
      <c r="L619" s="53"/>
      <c r="M619" s="53"/>
      <c r="N619" s="53"/>
      <c r="O619" s="54"/>
      <c r="P619" s="44"/>
    </row>
    <row r="620" spans="1:16">
      <c r="F620" s="55"/>
    </row>
    <row r="621" spans="1:16">
      <c r="F621" s="55"/>
    </row>
    <row r="622" spans="1:16">
      <c r="F622" s="55"/>
    </row>
    <row r="623" spans="1:16">
      <c r="F623" s="55"/>
    </row>
    <row r="624" spans="1:16">
      <c r="F624" s="55"/>
    </row>
    <row r="625" spans="6:6">
      <c r="F625" s="55"/>
    </row>
    <row r="626" spans="6:6">
      <c r="F626" s="55"/>
    </row>
    <row r="627" spans="6:6">
      <c r="F627" s="55"/>
    </row>
    <row r="628" spans="6:6">
      <c r="F628" s="55"/>
    </row>
    <row r="629" spans="6:6">
      <c r="F629" s="55"/>
    </row>
    <row r="630" spans="6:6">
      <c r="F630" s="55"/>
    </row>
    <row r="631" spans="6:6">
      <c r="F631" s="55"/>
    </row>
    <row r="632" spans="6:6">
      <c r="F632" s="55"/>
    </row>
    <row r="633" spans="6:6">
      <c r="F633" s="55"/>
    </row>
    <row r="634" spans="6:6">
      <c r="F634" s="55"/>
    </row>
    <row r="635" spans="6:6">
      <c r="F635" s="55"/>
    </row>
    <row r="636" spans="6:6">
      <c r="F636" s="55"/>
    </row>
    <row r="637" spans="6:6">
      <c r="F637" s="55"/>
    </row>
    <row r="638" spans="6:6">
      <c r="F638" s="55"/>
    </row>
    <row r="639" spans="6:6">
      <c r="F639" s="55"/>
    </row>
    <row r="640" spans="6:6">
      <c r="F640" s="55"/>
    </row>
    <row r="641" spans="6:6">
      <c r="F641" s="55"/>
    </row>
    <row r="642" spans="6:6">
      <c r="F642" s="55"/>
    </row>
    <row r="643" spans="6:6">
      <c r="F643" s="55"/>
    </row>
    <row r="644" spans="6:6">
      <c r="F644" s="55"/>
    </row>
    <row r="645" spans="6:6">
      <c r="F645" s="55"/>
    </row>
    <row r="646" spans="6:6">
      <c r="F646" s="55"/>
    </row>
    <row r="647" spans="6:6">
      <c r="F647" s="55"/>
    </row>
    <row r="648" spans="6:6">
      <c r="F648" s="55"/>
    </row>
    <row r="649" spans="6:6">
      <c r="F649" s="55"/>
    </row>
    <row r="650" spans="6:6">
      <c r="F650" s="55"/>
    </row>
    <row r="651" spans="6:6">
      <c r="F651" s="55"/>
    </row>
    <row r="652" spans="6:6">
      <c r="F652" s="55"/>
    </row>
    <row r="653" spans="6:6">
      <c r="F653" s="55"/>
    </row>
    <row r="654" spans="6:6">
      <c r="F654" s="55"/>
    </row>
    <row r="655" spans="6:6">
      <c r="F655" s="55"/>
    </row>
    <row r="656" spans="6:6">
      <c r="F656" s="55"/>
    </row>
    <row r="657" spans="6:12">
      <c r="F657" s="55"/>
    </row>
    <row r="658" spans="6:12">
      <c r="F658" s="55"/>
    </row>
    <row r="659" spans="6:12">
      <c r="F659" s="55"/>
    </row>
    <row r="660" spans="6:12">
      <c r="L660" s="155">
        <f>SUBTOTAL(9,L10:L659)</f>
        <v>703800617.56000006</v>
      </c>
    </row>
    <row r="661" spans="6:12">
      <c r="L661" s="88">
        <f>SUBTOTAL(9,L609)</f>
        <v>351900303.28000003</v>
      </c>
    </row>
  </sheetData>
  <autoFilter ref="A9:Q609" xr:uid="{5A7E2C98-B693-47A3-AD98-6B7BEEC34321}"/>
  <mergeCells count="17">
    <mergeCell ref="K8:K9"/>
    <mergeCell ref="L8:O8"/>
    <mergeCell ref="C616:D616"/>
    <mergeCell ref="C617:D617"/>
    <mergeCell ref="C618:D618"/>
    <mergeCell ref="G8:J8"/>
    <mergeCell ref="A8:A9"/>
    <mergeCell ref="B8:B9"/>
    <mergeCell ref="C8:C9"/>
    <mergeCell ref="D8:D9"/>
    <mergeCell ref="F8:F9"/>
    <mergeCell ref="A7:H7"/>
    <mergeCell ref="A2:P2"/>
    <mergeCell ref="A3:P3"/>
    <mergeCell ref="A4:P4"/>
    <mergeCell ref="J5:P5"/>
    <mergeCell ref="A6:P6"/>
  </mergeCells>
  <conditionalFormatting sqref="C101:C113 C247:C258">
    <cfRule type="containsText" dxfId="6" priority="1" operator="containsText" text="Note: Do not insert above this line. Click undo. Thanks">
      <formula>NOT(ISERROR(SEARCH("Note: Do not insert above this line. Click undo. Thanks",C101)))</formula>
    </cfRule>
  </conditionalFormatting>
  <conditionalFormatting sqref="C506:C509">
    <cfRule type="containsText" dxfId="5" priority="8" operator="containsText" text="Note: Do not insert above this line. Click undo. Thanks">
      <formula>NOT(ISERROR(SEARCH("Note: Do not insert above this line. Click undo. Thanks",C506)))</formula>
    </cfRule>
  </conditionalFormatting>
  <conditionalFormatting sqref="C514:C515">
    <cfRule type="containsText" dxfId="4" priority="6" operator="containsText" text="Note: Do not insert above this line. Click undo. Thanks">
      <formula>NOT(ISERROR(SEARCH("Note: Do not insert above this line. Click undo. Thanks",C514)))</formula>
    </cfRule>
  </conditionalFormatting>
  <conditionalFormatting sqref="G468:J499">
    <cfRule type="cellIs" dxfId="3" priority="5" stopIfTrue="1" operator="equal">
      <formula>"Indicate Date"</formula>
    </cfRule>
  </conditionalFormatting>
  <conditionalFormatting sqref="G502:J507">
    <cfRule type="cellIs" dxfId="2" priority="4" stopIfTrue="1" operator="equal">
      <formula>"Indicate Date"</formula>
    </cfRule>
  </conditionalFormatting>
  <conditionalFormatting sqref="I500:J501">
    <cfRule type="cellIs" dxfId="1" priority="2" stopIfTrue="1" operator="equal">
      <formula>"Indicate Date"</formula>
    </cfRule>
  </conditionalFormatting>
  <conditionalFormatting sqref="I508:J508">
    <cfRule type="cellIs" dxfId="0" priority="3" stopIfTrue="1" operator="equal">
      <formula>"Indicate Date"</formula>
    </cfRule>
  </conditionalFormatting>
  <printOptions horizontalCentered="1"/>
  <pageMargins left="0.15748031496062992" right="0.11811023622047245" top="0.59055118110236227" bottom="0.31496062992125984" header="0.51181102362204722" footer="0.51181102362204722"/>
  <pageSetup paperSize="14" scale="75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 wout None</vt:lpstr>
      <vt:lpstr>'APP wout None'!Print_Area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OASM2</dc:creator>
  <cp:lastModifiedBy>076</cp:lastModifiedBy>
  <cp:lastPrinted>2023-04-24T06:03:18Z</cp:lastPrinted>
  <dcterms:created xsi:type="dcterms:W3CDTF">2020-08-24T01:37:16Z</dcterms:created>
  <dcterms:modified xsi:type="dcterms:W3CDTF">2023-09-14T02:16:36Z</dcterms:modified>
</cp:coreProperties>
</file>